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<sst xmlns="http://schemas.openxmlformats.org/spreadsheetml/2006/main" count="9100" uniqueCount="1094">
  <si>
    <t>File opened</t>
  </si>
  <si>
    <t>2025-09-21 20:09:12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</si>
  <si>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</si>
  <si>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</si>
  <si>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</si>
  <si>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</si>
  <si>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</si>
  <si>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</si>
  <si>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</si>
  <si>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</si>
  <si>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</si>
  <si>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</si>
  <si>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</si>
  <si>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</si>
  <si>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</si>
  <si>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</si>
  <si>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</si>
  <si>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Sun Sep 21 19:57</t>
  </si>
  <si>
    <t>H2O rangematch</t>
  </si>
  <si>
    <t>Sun Sep 21 20:03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</si>
  <si>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</si>
  <si>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</si>
  <si>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</si>
  <si>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</si>
  <si>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</si>
  <si>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</si>
  <si>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</si>
  <si>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</si>
  <si>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</si>
  <si>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20:09:12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</si>
  <si>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</si>
  <si>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</si>
  <si>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</si>
  <si>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</si>
  <si>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</si>
  <si>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</si>
  <si>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</si>
  <si>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</si>
  <si>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</si>
  <si>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</si>
  <si>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</si>
  <si>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</si>
  <si>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</si>
  <si>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</si>
  <si>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</si>
  <si>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</si>
  <si>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</si>
  <si>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</si>
  <si>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</si>
  <si>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</si>
  <si>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</si>
  <si>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</si>
  <si>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</si>
  <si>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</si>
  <si>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</si>
  <si>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</si>
  <si>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</si>
  <si>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</si>
  <si>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</si>
  <si>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</si>
  <si>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</si>
  <si>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</si>
  <si>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</si>
  <si>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</si>
  <si>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</si>
  <si>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</si>
  <si>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</si>
  <si>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</si>
  <si>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</si>
  <si>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</si>
  <si>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</si>
  <si>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</si>
  <si>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</si>
  <si>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</si>
  <si>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</si>
  <si>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</si>
  <si>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</si>
  <si>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</si>
  <si>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</si>
  <si>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</si>
  <si>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</si>
  <si>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</si>
  <si>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2.41059 204.496 372.262 594.848 803.576 1010.04 1205.45 1362.78</t>
  </si>
  <si>
    <t>Fs_true</t>
  </si>
  <si>
    <t>2.0714 209.379 392.57 613.269 800.112 1005.14 1201.19 1400.93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</si>
  <si>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</si>
  <si>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</si>
  <si>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</si>
  <si>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</si>
  <si>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</si>
  <si>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</si>
  <si>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</si>
  <si>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</si>
  <si>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</si>
  <si>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</si>
  <si>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</si>
  <si>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</si>
  <si>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</si>
  <si>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</si>
  <si>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</si>
  <si>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</si>
  <si>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</si>
  <si>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</si>
  <si>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</si>
  <si>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</si>
  <si>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</si>
  <si>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</si>
  <si>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</si>
  <si>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</si>
  <si>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</si>
  <si>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</si>
  <si>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</si>
  <si>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</si>
  <si>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</si>
  <si>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</si>
  <si>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</si>
  <si>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</si>
  <si>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</si>
  <si>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</si>
  <si>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</si>
  <si>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</si>
  <si>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</si>
  <si>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</si>
  <si>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</si>
  <si>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</si>
  <si>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</si>
  <si>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</si>
  <si>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</si>
  <si>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</si>
  <si>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</si>
  <si>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</si>
  <si>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</si>
  <si>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</si>
  <si>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</si>
  <si>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</si>
  <si>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</si>
  <si>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</si>
  <si>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</si>
  <si>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</si>
  <si>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</si>
  <si>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</si>
  <si>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</si>
  <si>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</si>
  <si>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</si>
  <si>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</si>
  <si>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</si>
  <si>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</si>
  <si>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</si>
  <si>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</si>
  <si>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</si>
  <si>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</si>
  <si>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</si>
  <si>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</si>
  <si>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</si>
  <si>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</si>
  <si>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</si>
  <si>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</si>
  <si>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</si>
  <si>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</si>
  <si>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</si>
  <si>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</si>
  <si>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</si>
  <si>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</si>
  <si>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</si>
  <si>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</si>
  <si>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</si>
  <si>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</si>
  <si>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</si>
  <si>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</si>
  <si>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</si>
  <si>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</si>
  <si>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</si>
  <si>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</si>
  <si>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</si>
  <si>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</si>
  <si>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</si>
  <si>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</si>
  <si>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</si>
  <si>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</si>
  <si>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</si>
  <si>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</si>
  <si>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</si>
  <si>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</si>
  <si>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</si>
  <si>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</si>
  <si>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</si>
  <si>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</si>
  <si>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</si>
  <si>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</si>
  <si>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</si>
  <si>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</si>
  <si>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</si>
  <si>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</si>
  <si>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</si>
  <si>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</si>
  <si>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</si>
  <si>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</si>
  <si>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</si>
  <si>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</si>
  <si>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</si>
  <si>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</si>
  <si>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</si>
  <si>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</si>
  <si>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</si>
  <si>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</si>
  <si>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</si>
  <si>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</si>
  <si>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</si>
  <si>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</si>
  <si>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</si>
  <si>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</si>
  <si>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</si>
  <si>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</si>
  <si>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</si>
  <si>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</si>
  <si>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</si>
  <si>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</si>
  <si>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</si>
  <si>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</si>
  <si>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</si>
  <si>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</si>
  <si>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</si>
  <si>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</si>
  <si>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</si>
  <si>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</si>
  <si>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</si>
  <si>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</si>
  <si>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</si>
  <si>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</si>
  <si>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</si>
  <si>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</si>
  <si>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</si>
  <si>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</si>
  <si>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</si>
  <si>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</si>
  <si>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</si>
  <si>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</si>
  <si>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</si>
  <si>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</si>
  <si>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</si>
  <si>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</si>
  <si>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</si>
  <si>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</si>
  <si>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</si>
  <si>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</si>
  <si>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</si>
  <si>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</si>
  <si>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</si>
  <si>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</si>
  <si>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</si>
  <si>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</si>
  <si>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</si>
  <si>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</si>
  <si>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</si>
  <si>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</si>
  <si>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</si>
  <si>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</si>
  <si>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</si>
  <si>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</si>
  <si>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</si>
  <si>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</si>
  <si>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</si>
  <si>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</si>
  <si>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</si>
  <si>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</si>
  <si>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</si>
  <si>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</si>
  <si>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</si>
  <si>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</si>
  <si>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</si>
  <si>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</si>
  <si>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</si>
  <si>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</si>
  <si>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</si>
  <si>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</si>
  <si>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</si>
  <si>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</si>
  <si>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</si>
  <si>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</si>
  <si>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</si>
  <si>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</si>
  <si>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</si>
  <si>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</si>
  <si>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</si>
  <si>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</si>
  <si>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</si>
  <si>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</si>
  <si>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</si>
  <si>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</si>
  <si>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</si>
  <si>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</si>
  <si>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</si>
  <si>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</si>
  <si>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</si>
  <si>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</si>
  <si>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</si>
  <si>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</si>
  <si>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</si>
  <si>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</si>
  <si>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</si>
  <si>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</si>
  <si>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</si>
  <si>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</si>
  <si>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</si>
  <si>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</si>
  <si>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</si>
  <si>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</si>
  <si>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</si>
  <si>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</si>
  <si>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</si>
  <si>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</si>
  <si>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</si>
  <si>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</si>
  <si>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</si>
  <si>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</si>
  <si>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</si>
  <si>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</si>
  <si>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</si>
  <si>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</si>
  <si>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</si>
  <si>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</si>
  <si>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</si>
  <si>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</si>
  <si>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</si>
  <si>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</si>
  <si>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</si>
  <si>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</si>
  <si>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</si>
  <si>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</si>
  <si>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</si>
  <si>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</si>
  <si>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</si>
  <si>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</si>
  <si>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</si>
  <si>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</si>
  <si>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</si>
  <si>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</si>
  <si>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</si>
  <si>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</si>
  <si>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</si>
  <si>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</si>
  <si>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</si>
  <si>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</si>
  <si>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</si>
  <si>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</si>
  <si>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</si>
  <si>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</si>
  <si>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</si>
  <si>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</si>
  <si>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</si>
  <si>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</si>
  <si>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</si>
  <si>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</si>
  <si>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</si>
  <si>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</si>
  <si>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</si>
  <si>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</si>
  <si>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</si>
  <si>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</si>
  <si>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</si>
  <si>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</si>
  <si>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</si>
  <si>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</si>
  <si>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</si>
  <si>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</si>
  <si>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</si>
  <si>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</si>
  <si>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</si>
  <si>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</si>
  <si>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</si>
  <si>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</si>
  <si>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</si>
  <si>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</si>
  <si>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</si>
  <si>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</si>
  <si>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</si>
  <si>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</si>
  <si>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</si>
  <si>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</si>
  <si>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</si>
  <si>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</si>
  <si>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</si>
  <si>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</si>
  <si>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</si>
  <si>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</si>
  <si>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</si>
  <si>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</si>
  <si>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</si>
  <si>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</si>
  <si>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</si>
  <si>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</si>
  <si>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</si>
  <si>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</si>
  <si>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</si>
  <si>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</si>
  <si>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</si>
  <si>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</si>
  <si>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</si>
  <si>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</si>
  <si>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</si>
  <si>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</si>
  <si>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</si>
  <si>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</si>
  <si>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</si>
  <si>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</si>
  <si>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</si>
  <si>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</si>
  <si>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</si>
  <si>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</si>
  <si>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</si>
  <si>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</si>
  <si>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</si>
  <si>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</si>
  <si>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</si>
  <si>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</si>
  <si>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</si>
  <si>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</si>
  <si>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20250921 20:11:56</t>
  </si>
  <si>
    <t>20:11:56</t>
  </si>
  <si>
    <t>310</t>
  </si>
  <si>
    <t>albert</t>
  </si>
  <si>
    <t>rd</t>
  </si>
  <si>
    <t>-</t>
  </si>
  <si>
    <t>0: Broadleaf</t>
  </si>
  <si>
    <t>--:--:--</t>
  </si>
  <si>
    <t>1/3</t>
  </si>
  <si>
    <t>11111111</t>
  </si>
  <si>
    <t>oooooooo</t>
  </si>
  <si>
    <t>on</t>
  </si>
  <si>
    <t>20250921 20:11:58</t>
  </si>
  <si>
    <t>20:11:58</t>
  </si>
  <si>
    <t>3/3</t>
  </si>
  <si>
    <t>20250921 20:12:00</t>
  </si>
  <si>
    <t>20:12:00</t>
  </si>
  <si>
    <t>2/3</t>
  </si>
  <si>
    <t>20250921 20:12:02</t>
  </si>
  <si>
    <t>20:12:02</t>
  </si>
  <si>
    <t>20250921 20:12:04</t>
  </si>
  <si>
    <t>20:12:04</t>
  </si>
  <si>
    <t>20250921 20:12:06</t>
  </si>
  <si>
    <t>20:12:06</t>
  </si>
  <si>
    <t>20250921 20:12:08</t>
  </si>
  <si>
    <t>20:12:08</t>
  </si>
  <si>
    <t>20250921 20:12:10</t>
  </si>
  <si>
    <t>20:12:10</t>
  </si>
  <si>
    <t>20250921 20:12:12</t>
  </si>
  <si>
    <t>20:12:12</t>
  </si>
  <si>
    <t>20250921 20:12:14</t>
  </si>
  <si>
    <t>20:12:14</t>
  </si>
  <si>
    <t>20250921 20:12:16</t>
  </si>
  <si>
    <t>20:12:16</t>
  </si>
  <si>
    <t>20250921 20:12:18</t>
  </si>
  <si>
    <t>20:12:18</t>
  </si>
  <si>
    <t>20250921 20:12:20</t>
  </si>
  <si>
    <t>20:12:20</t>
  </si>
  <si>
    <t>20250921 20:12:22</t>
  </si>
  <si>
    <t>20:12:22</t>
  </si>
  <si>
    <t>20250921 20:12:24</t>
  </si>
  <si>
    <t>20:12:24</t>
  </si>
  <si>
    <t>20250921 20:12:26</t>
  </si>
  <si>
    <t>20:12:26</t>
  </si>
  <si>
    <t>20250921 20:12:28</t>
  </si>
  <si>
    <t>20:12:28</t>
  </si>
  <si>
    <t>20250921 20:12:30</t>
  </si>
  <si>
    <t>20:12:30</t>
  </si>
  <si>
    <t>20250921 20:12:32</t>
  </si>
  <si>
    <t>20:12:32</t>
  </si>
  <si>
    <t>20250921 20:12:34</t>
  </si>
  <si>
    <t>20:12:34</t>
  </si>
  <si>
    <t>20250921 20:12:36</t>
  </si>
  <si>
    <t>20:12:36</t>
  </si>
  <si>
    <t>20250921 20:12:38</t>
  </si>
  <si>
    <t>20:12:38</t>
  </si>
  <si>
    <t>20250921 20:12:40</t>
  </si>
  <si>
    <t>20:12:40</t>
  </si>
  <si>
    <t>20250921 20:12:42</t>
  </si>
  <si>
    <t>20:12:42</t>
  </si>
  <si>
    <t>20250921 20:12:44</t>
  </si>
  <si>
    <t>20:12:44</t>
  </si>
  <si>
    <t>20250921 20:12:46</t>
  </si>
  <si>
    <t>20:12:46</t>
  </si>
  <si>
    <t>20250921 20:12:48</t>
  </si>
  <si>
    <t>20:12:48</t>
  </si>
  <si>
    <t>20250921 20:12:50</t>
  </si>
  <si>
    <t>20:12:50</t>
  </si>
  <si>
    <t>20250921 20:12:52</t>
  </si>
  <si>
    <t>20:12:52</t>
  </si>
  <si>
    <t>0/3</t>
  </si>
  <si>
    <t>20250921 20:12:54</t>
  </si>
  <si>
    <t>20:12:54</t>
  </si>
  <si>
    <t>20250921 20:15:08</t>
  </si>
  <si>
    <t>20:15:08</t>
  </si>
  <si>
    <t>20250921 20:15:10</t>
  </si>
  <si>
    <t>20:15:10</t>
  </si>
  <si>
    <t>20250921 20:15:12</t>
  </si>
  <si>
    <t>20:15:12</t>
  </si>
  <si>
    <t>20250921 20:15:14</t>
  </si>
  <si>
    <t>20:15:14</t>
  </si>
  <si>
    <t>20250921 20:15:16</t>
  </si>
  <si>
    <t>20:15:16</t>
  </si>
  <si>
    <t>20250921 20:15:18</t>
  </si>
  <si>
    <t>20:15:18</t>
  </si>
  <si>
    <t>20250921 20:15:20</t>
  </si>
  <si>
    <t>20:15:20</t>
  </si>
  <si>
    <t>20250921 20:15:22</t>
  </si>
  <si>
    <t>20:15:22</t>
  </si>
  <si>
    <t>20250921 20:15:24</t>
  </si>
  <si>
    <t>20:15:24</t>
  </si>
  <si>
    <t>20250921 20:15:26</t>
  </si>
  <si>
    <t>20:15:26</t>
  </si>
  <si>
    <t>20250921 20:15:28</t>
  </si>
  <si>
    <t>20:15:28</t>
  </si>
  <si>
    <t>20250921 20:15:30</t>
  </si>
  <si>
    <t>20:15:30</t>
  </si>
  <si>
    <t>20250921 20:15:32</t>
  </si>
  <si>
    <t>20:15:32</t>
  </si>
  <si>
    <t>20250921 20:15:34</t>
  </si>
  <si>
    <t>20:15:34</t>
  </si>
  <si>
    <t>20250921 20:15:36</t>
  </si>
  <si>
    <t>20:15:36</t>
  </si>
  <si>
    <t>20250921 20:15:38</t>
  </si>
  <si>
    <t>20:15:38</t>
  </si>
  <si>
    <t>20250921 20:15:40</t>
  </si>
  <si>
    <t>20:15:40</t>
  </si>
  <si>
    <t>20250921 20:15:42</t>
  </si>
  <si>
    <t>20:15:42</t>
  </si>
  <si>
    <t>20250921 20:15:44</t>
  </si>
  <si>
    <t>20:15:44</t>
  </si>
  <si>
    <t>20250921 20:15:46</t>
  </si>
  <si>
    <t>20:15:46</t>
  </si>
  <si>
    <t>20250921 20:15:48</t>
  </si>
  <si>
    <t>20:15:48</t>
  </si>
  <si>
    <t>20250921 20:15:50</t>
  </si>
  <si>
    <t>20:15:50</t>
  </si>
  <si>
    <t>20250921 20:15:52</t>
  </si>
  <si>
    <t>20:15:52</t>
  </si>
  <si>
    <t>20250921 20:15:54</t>
  </si>
  <si>
    <t>20:15:54</t>
  </si>
  <si>
    <t>20250921 20:15:56</t>
  </si>
  <si>
    <t>20:15:56</t>
  </si>
  <si>
    <t>20250921 20:15:58</t>
  </si>
  <si>
    <t>20:15:58</t>
  </si>
  <si>
    <t>20250921 20:16:00</t>
  </si>
  <si>
    <t>20:16:00</t>
  </si>
  <si>
    <t>20250921 20:16:02</t>
  </si>
  <si>
    <t>20:16:02</t>
  </si>
  <si>
    <t>20250921 20:16:04</t>
  </si>
  <si>
    <t>20:16:04</t>
  </si>
  <si>
    <t>20250921 20:16:06</t>
  </si>
  <si>
    <t>20:16:06</t>
  </si>
  <si>
    <t>20250921 20:24:37</t>
  </si>
  <si>
    <t>20:24:37</t>
  </si>
  <si>
    <t>311</t>
  </si>
  <si>
    <t>20250921 20:24:39</t>
  </si>
  <si>
    <t>20:24:39</t>
  </si>
  <si>
    <t>20250921 20:24:41</t>
  </si>
  <si>
    <t>20:24:41</t>
  </si>
  <si>
    <t>20250921 20:24:43</t>
  </si>
  <si>
    <t>20:24:43</t>
  </si>
  <si>
    <t>20250921 20:24:45</t>
  </si>
  <si>
    <t>20:24:45</t>
  </si>
  <si>
    <t>20250921 20:24:47</t>
  </si>
  <si>
    <t>20:24:47</t>
  </si>
  <si>
    <t>20250921 20:24:49</t>
  </si>
  <si>
    <t>20:24:49</t>
  </si>
  <si>
    <t>20250921 20:24:51</t>
  </si>
  <si>
    <t>20:24:51</t>
  </si>
  <si>
    <t>20250921 20:24:53</t>
  </si>
  <si>
    <t>20:24:53</t>
  </si>
  <si>
    <t>20250921 20:24:55</t>
  </si>
  <si>
    <t>20:24:55</t>
  </si>
  <si>
    <t>20250921 20:24:57</t>
  </si>
  <si>
    <t>20:24:57</t>
  </si>
  <si>
    <t>20250921 20:24:59</t>
  </si>
  <si>
    <t>20:24:59</t>
  </si>
  <si>
    <t>20250921 20:25:01</t>
  </si>
  <si>
    <t>20:25:01</t>
  </si>
  <si>
    <t>20250921 20:25:03</t>
  </si>
  <si>
    <t>20:25:03</t>
  </si>
  <si>
    <t>20250921 20:25:05</t>
  </si>
  <si>
    <t>20:25:05</t>
  </si>
  <si>
    <t>20250921 20:25:07</t>
  </si>
  <si>
    <t>20:25:07</t>
  </si>
  <si>
    <t>20250921 20:25:09</t>
  </si>
  <si>
    <t>20:25:09</t>
  </si>
  <si>
    <t>20250921 20:25:11</t>
  </si>
  <si>
    <t>20:25:11</t>
  </si>
  <si>
    <t>20250921 20:25:13</t>
  </si>
  <si>
    <t>20:25:13</t>
  </si>
  <si>
    <t>20250921 20:25:15</t>
  </si>
  <si>
    <t>20:25:15</t>
  </si>
  <si>
    <t>20250921 20:25:17</t>
  </si>
  <si>
    <t>20:25:17</t>
  </si>
  <si>
    <t>20250921 20:25:19</t>
  </si>
  <si>
    <t>20:25:19</t>
  </si>
  <si>
    <t>20250921 20:25:21</t>
  </si>
  <si>
    <t>20:25:21</t>
  </si>
  <si>
    <t>20250921 20:25:23</t>
  </si>
  <si>
    <t>20:25:23</t>
  </si>
  <si>
    <t>20250921 20:25:25</t>
  </si>
  <si>
    <t>20:25:25</t>
  </si>
  <si>
    <t>20250921 20:25:27</t>
  </si>
  <si>
    <t>20:25:27</t>
  </si>
  <si>
    <t>20250921 20:25:29</t>
  </si>
  <si>
    <t>20:25:29</t>
  </si>
  <si>
    <t>20250921 20:25:31</t>
  </si>
  <si>
    <t>20:25:31</t>
  </si>
  <si>
    <t>20250921 20:25:33</t>
  </si>
  <si>
    <t>20:25:33</t>
  </si>
  <si>
    <t>20250921 20:25:35</t>
  </si>
  <si>
    <t>20:25:35</t>
  </si>
  <si>
    <t>20250921 20:30:35</t>
  </si>
  <si>
    <t>20:30:35</t>
  </si>
  <si>
    <t>269</t>
  </si>
  <si>
    <t>20250921 20:30:37</t>
  </si>
  <si>
    <t>20:30:37</t>
  </si>
  <si>
    <t>20250921 20:30:39</t>
  </si>
  <si>
    <t>20:30:39</t>
  </si>
  <si>
    <t>20250921 20:30:41</t>
  </si>
  <si>
    <t>20:30:41</t>
  </si>
  <si>
    <t>20250921 20:30:43</t>
  </si>
  <si>
    <t>20:30:43</t>
  </si>
  <si>
    <t>20250921 20:30:45</t>
  </si>
  <si>
    <t>20:30:45</t>
  </si>
  <si>
    <t>20250921 20:30:47</t>
  </si>
  <si>
    <t>20:30:47</t>
  </si>
  <si>
    <t>20250921 20:30:49</t>
  </si>
  <si>
    <t>20:30:49</t>
  </si>
  <si>
    <t>20250921 20:30:51</t>
  </si>
  <si>
    <t>20:30:51</t>
  </si>
  <si>
    <t>20250921 20:30:53</t>
  </si>
  <si>
    <t>20:30:53</t>
  </si>
  <si>
    <t>20250921 20:30:55</t>
  </si>
  <si>
    <t>20:30:55</t>
  </si>
  <si>
    <t>20250921 20:30:57</t>
  </si>
  <si>
    <t>20:30:57</t>
  </si>
  <si>
    <t>20250921 20:30:59</t>
  </si>
  <si>
    <t>20:30:59</t>
  </si>
  <si>
    <t>20250921 20:31:01</t>
  </si>
  <si>
    <t>20:31:01</t>
  </si>
  <si>
    <t>20250921 20:31:03</t>
  </si>
  <si>
    <t>20:31:03</t>
  </si>
  <si>
    <t>20250921 20:31:05</t>
  </si>
  <si>
    <t>20:31:05</t>
  </si>
  <si>
    <t>20250921 20:31:07</t>
  </si>
  <si>
    <t>20:31:07</t>
  </si>
  <si>
    <t>20250921 20:31:09</t>
  </si>
  <si>
    <t>20:31:09</t>
  </si>
  <si>
    <t>20250921 20:31:11</t>
  </si>
  <si>
    <t>20:31:11</t>
  </si>
  <si>
    <t>20250921 20:31:13</t>
  </si>
  <si>
    <t>20:31:13</t>
  </si>
  <si>
    <t>20250921 20:31:15</t>
  </si>
  <si>
    <t>20:31:15</t>
  </si>
  <si>
    <t>20250921 20:31:17</t>
  </si>
  <si>
    <t>20:31:17</t>
  </si>
  <si>
    <t>20250921 20:31:19</t>
  </si>
  <si>
    <t>20:31:19</t>
  </si>
  <si>
    <t>20250921 20:31:21</t>
  </si>
  <si>
    <t>20:31:21</t>
  </si>
  <si>
    <t>20250921 20:31:23</t>
  </si>
  <si>
    <t>20:31:23</t>
  </si>
  <si>
    <t>20250921 20:31:25</t>
  </si>
  <si>
    <t>20:31:25</t>
  </si>
  <si>
    <t>20250921 20:31:27</t>
  </si>
  <si>
    <t>20:31:27</t>
  </si>
  <si>
    <t>20250921 20:31:29</t>
  </si>
  <si>
    <t>20:31:29</t>
  </si>
  <si>
    <t>20250921 20:31:31</t>
  </si>
  <si>
    <t>20:31:31</t>
  </si>
  <si>
    <t>20250921 20:31:33</t>
  </si>
  <si>
    <t>20:31:33</t>
  </si>
  <si>
    <t>20250921 20:34:04</t>
  </si>
  <si>
    <t>20:34:04</t>
  </si>
  <si>
    <t>20250921 20:34:06</t>
  </si>
  <si>
    <t>20:34:06</t>
  </si>
  <si>
    <t>20250921 20:34:08</t>
  </si>
  <si>
    <t>20:34:08</t>
  </si>
  <si>
    <t>20250921 20:34:10</t>
  </si>
  <si>
    <t>20:34:10</t>
  </si>
  <si>
    <t>20250921 20:34:12</t>
  </si>
  <si>
    <t>20:34:12</t>
  </si>
  <si>
    <t>20250921 20:34:14</t>
  </si>
  <si>
    <t>20:34:14</t>
  </si>
  <si>
    <t>20250921 20:34:16</t>
  </si>
  <si>
    <t>20:34:16</t>
  </si>
  <si>
    <t>20250921 20:34:18</t>
  </si>
  <si>
    <t>20:34:18</t>
  </si>
  <si>
    <t>20250921 20:34:20</t>
  </si>
  <si>
    <t>20:34:20</t>
  </si>
  <si>
    <t>20250921 20:34:22</t>
  </si>
  <si>
    <t>20:34:22</t>
  </si>
  <si>
    <t>20250921 20:34:24</t>
  </si>
  <si>
    <t>20:34:24</t>
  </si>
  <si>
    <t>20250921 20:34:26</t>
  </si>
  <si>
    <t>20:34:26</t>
  </si>
  <si>
    <t>20250921 20:34:28</t>
  </si>
  <si>
    <t>20:34:28</t>
  </si>
  <si>
    <t>20250921 20:34:30</t>
  </si>
  <si>
    <t>20:34:30</t>
  </si>
  <si>
    <t>20250921 20:34:32</t>
  </si>
  <si>
    <t>20:34:32</t>
  </si>
  <si>
    <t>20250921 20:34:34</t>
  </si>
  <si>
    <t>20:34:34</t>
  </si>
  <si>
    <t>20250921 20:34:36</t>
  </si>
  <si>
    <t>20:34:36</t>
  </si>
  <si>
    <t>20250921 20:34:38</t>
  </si>
  <si>
    <t>20:34:38</t>
  </si>
  <si>
    <t>20250921 20:34:40</t>
  </si>
  <si>
    <t>20:34:40</t>
  </si>
  <si>
    <t>20250921 20:34:42</t>
  </si>
  <si>
    <t>20:34:42</t>
  </si>
  <si>
    <t>20250921 20:34:44</t>
  </si>
  <si>
    <t>20:34:44</t>
  </si>
  <si>
    <t>20250921 20:34:46</t>
  </si>
  <si>
    <t>20:34:46</t>
  </si>
  <si>
    <t>20250921 20:34:48</t>
  </si>
  <si>
    <t>20:34:48</t>
  </si>
  <si>
    <t>20250921 20:34:50</t>
  </si>
  <si>
    <t>20:34:50</t>
  </si>
  <si>
    <t>20250921 20:34:52</t>
  </si>
  <si>
    <t>20:34:52</t>
  </si>
  <si>
    <t>20250921 20:34:54</t>
  </si>
  <si>
    <t>20:34:54</t>
  </si>
  <si>
    <t>20250921 20:34:56</t>
  </si>
  <si>
    <t>20:34:56</t>
  </si>
  <si>
    <t>20250921 20:34:58</t>
  </si>
  <si>
    <t>20:34:58</t>
  </si>
  <si>
    <t>20250921 20:35:00</t>
  </si>
  <si>
    <t>20:35:00</t>
  </si>
  <si>
    <t>20250921 20:35:02</t>
  </si>
  <si>
    <t>20:35:02</t>
  </si>
  <si>
    <t>20250921 20:41:09</t>
  </si>
  <si>
    <t>20:41:09</t>
  </si>
  <si>
    <t>268</t>
  </si>
  <si>
    <t>20250921 20:41:11</t>
  </si>
  <si>
    <t>20:41:11</t>
  </si>
  <si>
    <t>20250921 20:41:13</t>
  </si>
  <si>
    <t>20:41:13</t>
  </si>
  <si>
    <t>20250921 20:41:15</t>
  </si>
  <si>
    <t>20:41:15</t>
  </si>
  <si>
    <t>20250921 20:41:17</t>
  </si>
  <si>
    <t>20:41:17</t>
  </si>
  <si>
    <t>20250921 20:41:19</t>
  </si>
  <si>
    <t>20:41:19</t>
  </si>
  <si>
    <t>20250921 20:41:21</t>
  </si>
  <si>
    <t>20:41:21</t>
  </si>
  <si>
    <t>20250921 20:41:23</t>
  </si>
  <si>
    <t>20:41:23</t>
  </si>
  <si>
    <t>20250921 20:41:25</t>
  </si>
  <si>
    <t>20:41:25</t>
  </si>
  <si>
    <t>20250921 20:41:27</t>
  </si>
  <si>
    <t>20:41:27</t>
  </si>
  <si>
    <t>20250921 20:41:29</t>
  </si>
  <si>
    <t>20:41:29</t>
  </si>
  <si>
    <t>20250921 20:41:31</t>
  </si>
  <si>
    <t>20:41:31</t>
  </si>
  <si>
    <t>20250921 20:41:33</t>
  </si>
  <si>
    <t>20:41:33</t>
  </si>
  <si>
    <t>20250921 20:41:35</t>
  </si>
  <si>
    <t>20:41:35</t>
  </si>
  <si>
    <t>20250921 20:41:37</t>
  </si>
  <si>
    <t>20:41:37</t>
  </si>
  <si>
    <t>20250921 20:41:39</t>
  </si>
  <si>
    <t>20:41:39</t>
  </si>
  <si>
    <t>20250921 20:41:41</t>
  </si>
  <si>
    <t>20:41:41</t>
  </si>
  <si>
    <t>20250921 20:41:43</t>
  </si>
  <si>
    <t>20:41:43</t>
  </si>
  <si>
    <t>20250921 20:41:45</t>
  </si>
  <si>
    <t>20:41:45</t>
  </si>
  <si>
    <t>20250921 20:41:47</t>
  </si>
  <si>
    <t>20:41:47</t>
  </si>
  <si>
    <t>20250921 20:41:49</t>
  </si>
  <si>
    <t>20:41:49</t>
  </si>
  <si>
    <t>20250921 20:41:51</t>
  </si>
  <si>
    <t>20:41:51</t>
  </si>
  <si>
    <t>20250921 20:41:53</t>
  </si>
  <si>
    <t>20:41:53</t>
  </si>
  <si>
    <t>20250921 20:41:55</t>
  </si>
  <si>
    <t>20:41:55</t>
  </si>
  <si>
    <t>20250921 20:41:57</t>
  </si>
  <si>
    <t>20:41:57</t>
  </si>
  <si>
    <t>20250921 20:41:59</t>
  </si>
  <si>
    <t>20:41:59</t>
  </si>
  <si>
    <t>20250921 20:42:01</t>
  </si>
  <si>
    <t>20:42:01</t>
  </si>
  <si>
    <t>20250921 20:42:03</t>
  </si>
  <si>
    <t>20:42:03</t>
  </si>
  <si>
    <t>20250921 20:42:05</t>
  </si>
  <si>
    <t>20:42:05</t>
  </si>
  <si>
    <t>20250921 20:42:07</t>
  </si>
  <si>
    <t>20:42:07</t>
  </si>
  <si>
    <t>20250921 20:48:34</t>
  </si>
  <si>
    <t>20:48:34</t>
  </si>
  <si>
    <t>20250921 20:48:36</t>
  </si>
  <si>
    <t>20:48:36</t>
  </si>
  <si>
    <t>20250921 20:48:38</t>
  </si>
  <si>
    <t>20:48:38</t>
  </si>
  <si>
    <t>20250921 20:48:40</t>
  </si>
  <si>
    <t>20:48:40</t>
  </si>
  <si>
    <t>20250921 20:48:42</t>
  </si>
  <si>
    <t>20:48:42</t>
  </si>
  <si>
    <t>20250921 20:48:44</t>
  </si>
  <si>
    <t>20:48:44</t>
  </si>
  <si>
    <t>20250921 20:48:46</t>
  </si>
  <si>
    <t>20:48:46</t>
  </si>
  <si>
    <t>20250921 20:48:48</t>
  </si>
  <si>
    <t>20:48:48</t>
  </si>
  <si>
    <t>20250921 20:48:50</t>
  </si>
  <si>
    <t>20:48:50</t>
  </si>
  <si>
    <t>20250921 20:48:52</t>
  </si>
  <si>
    <t>20:48:52</t>
  </si>
  <si>
    <t>20250921 20:48:54</t>
  </si>
  <si>
    <t>20:48:54</t>
  </si>
  <si>
    <t>20250921 20:48:56</t>
  </si>
  <si>
    <t>20:48:56</t>
  </si>
  <si>
    <t>20250921 20:48:58</t>
  </si>
  <si>
    <t>20:48:58</t>
  </si>
  <si>
    <t>20250921 20:49:00</t>
  </si>
  <si>
    <t>20:49:00</t>
  </si>
  <si>
    <t>20250921 20:49:02</t>
  </si>
  <si>
    <t>20:49:02</t>
  </si>
  <si>
    <t>20250921 20:49:04</t>
  </si>
  <si>
    <t>20:49:04</t>
  </si>
  <si>
    <t>20250921 20:49:06</t>
  </si>
  <si>
    <t>20:49:06</t>
  </si>
  <si>
    <t>20250921 20:49:08</t>
  </si>
  <si>
    <t>20:49:08</t>
  </si>
  <si>
    <t>20250921 20:49:10</t>
  </si>
  <si>
    <t>20:49:10</t>
  </si>
  <si>
    <t>20250921 20:49:12</t>
  </si>
  <si>
    <t>20:49:12</t>
  </si>
  <si>
    <t>20250921 20:49:14</t>
  </si>
  <si>
    <t>20:49:14</t>
  </si>
  <si>
    <t>20250921 20:49:16</t>
  </si>
  <si>
    <t>20:49:16</t>
  </si>
  <si>
    <t>20250921 20:49:18</t>
  </si>
  <si>
    <t>20:49:18</t>
  </si>
  <si>
    <t>20250921 20:49:20</t>
  </si>
  <si>
    <t>20:49:20</t>
  </si>
  <si>
    <t>20250921 20:49:22</t>
  </si>
  <si>
    <t>20:49:22</t>
  </si>
  <si>
    <t>20250921 20:49:24</t>
  </si>
  <si>
    <t>20:49:24</t>
  </si>
  <si>
    <t>20250921 20:49:26</t>
  </si>
  <si>
    <t>20:49:26</t>
  </si>
  <si>
    <t>20250921 20:49:28</t>
  </si>
  <si>
    <t>20:49:28</t>
  </si>
  <si>
    <t>20250921 20:49:30</t>
  </si>
  <si>
    <t>20:49:30</t>
  </si>
  <si>
    <t>20250921 20:49:32</t>
  </si>
  <si>
    <t>20:49:32</t>
  </si>
  <si>
    <t>20250921 20:55:43</t>
  </si>
  <si>
    <t>20:55:43</t>
  </si>
  <si>
    <t>20250921 20:55:45</t>
  </si>
  <si>
    <t>20:55:45</t>
  </si>
  <si>
    <t>20250921 20:55:47</t>
  </si>
  <si>
    <t>20:55:47</t>
  </si>
  <si>
    <t>20250921 20:55:49</t>
  </si>
  <si>
    <t>20:55:49</t>
  </si>
  <si>
    <t>20250921 20:55:51</t>
  </si>
  <si>
    <t>20:55:51</t>
  </si>
  <si>
    <t>20250921 20:55:53</t>
  </si>
  <si>
    <t>20:55:53</t>
  </si>
  <si>
    <t>20250921 20:55:55</t>
  </si>
  <si>
    <t>20:55:55</t>
  </si>
  <si>
    <t>20250921 20:55:57</t>
  </si>
  <si>
    <t>20:55:57</t>
  </si>
  <si>
    <t>20250921 20:55:59</t>
  </si>
  <si>
    <t>20:55:59</t>
  </si>
  <si>
    <t>20250921 20:56:01</t>
  </si>
  <si>
    <t>20:56:01</t>
  </si>
  <si>
    <t>20250921 20:56:03</t>
  </si>
  <si>
    <t>20:56:03</t>
  </si>
  <si>
    <t>20250921 20:56:05</t>
  </si>
  <si>
    <t>20:56:05</t>
  </si>
  <si>
    <t>20250921 20:56:07</t>
  </si>
  <si>
    <t>20:56:07</t>
  </si>
  <si>
    <t>20250921 20:56:09</t>
  </si>
  <si>
    <t>20:56:09</t>
  </si>
  <si>
    <t>20250921 20:56:11</t>
  </si>
  <si>
    <t>20:56:11</t>
  </si>
  <si>
    <t>20250921 20:56:13</t>
  </si>
  <si>
    <t>20:56:13</t>
  </si>
  <si>
    <t>20250921 20:56:15</t>
  </si>
  <si>
    <t>20:56:15</t>
  </si>
  <si>
    <t>20250921 20:56:17</t>
  </si>
  <si>
    <t>20:56:17</t>
  </si>
  <si>
    <t>20250921 20:56:19</t>
  </si>
  <si>
    <t>20:56:19</t>
  </si>
  <si>
    <t>20250921 20:56:21</t>
  </si>
  <si>
    <t>20:56:21</t>
  </si>
  <si>
    <t>20250921 20:56:23</t>
  </si>
  <si>
    <t>20:56:23</t>
  </si>
  <si>
    <t>20250921 20:56:25</t>
  </si>
  <si>
    <t>20:56:25</t>
  </si>
  <si>
    <t>20250921 20:56:27</t>
  </si>
  <si>
    <t>20:56:27</t>
  </si>
  <si>
    <t>20250921 20:56:29</t>
  </si>
  <si>
    <t>20:56:29</t>
  </si>
  <si>
    <t>20250921 20:56:31</t>
  </si>
  <si>
    <t>20:56:31</t>
  </si>
  <si>
    <t>20250921 20:56:33</t>
  </si>
  <si>
    <t>20:56:33</t>
  </si>
  <si>
    <t>20250921 20:56:35</t>
  </si>
  <si>
    <t>20:56:35</t>
  </si>
  <si>
    <t>20250921 20:56:37</t>
  </si>
  <si>
    <t>20:56:37</t>
  </si>
  <si>
    <t>20250921 20:56:39</t>
  </si>
  <si>
    <t>20:56:39</t>
  </si>
  <si>
    <t>20250921 20:56:41</t>
  </si>
  <si>
    <t>20:56:41</t>
  </si>
  <si>
    <t>20250921 20:59:09</t>
  </si>
  <si>
    <t>20:59:09</t>
  </si>
  <si>
    <t>20250921 20:59:11</t>
  </si>
  <si>
    <t>20:59:11</t>
  </si>
  <si>
    <t>20250921 20:59:13</t>
  </si>
  <si>
    <t>20:59:13</t>
  </si>
  <si>
    <t>20250921 20:59:15</t>
  </si>
  <si>
    <t>20:59:15</t>
  </si>
  <si>
    <t>20250921 20:59:17</t>
  </si>
  <si>
    <t>20:59:17</t>
  </si>
  <si>
    <t>20250921 20:59:19</t>
  </si>
  <si>
    <t>20:59:19</t>
  </si>
  <si>
    <t>20250921 20:59:21</t>
  </si>
  <si>
    <t>20:59:21</t>
  </si>
  <si>
    <t>20250921 20:59:23</t>
  </si>
  <si>
    <t>20:59:23</t>
  </si>
  <si>
    <t>20250921 20:59:25</t>
  </si>
  <si>
    <t>20:59:25</t>
  </si>
  <si>
    <t>20250921 20:59:27</t>
  </si>
  <si>
    <t>20:59:27</t>
  </si>
  <si>
    <t>20250921 20:59:29</t>
  </si>
  <si>
    <t>20:59:29</t>
  </si>
  <si>
    <t>20250921 20:59:31</t>
  </si>
  <si>
    <t>20:59:31</t>
  </si>
  <si>
    <t>20250921 20:59:33</t>
  </si>
  <si>
    <t>20:59:33</t>
  </si>
  <si>
    <t>20250921 20:59:35</t>
  </si>
  <si>
    <t>20:59:35</t>
  </si>
  <si>
    <t>20250921 20:59:37</t>
  </si>
  <si>
    <t>20:59:37</t>
  </si>
  <si>
    <t>20250921 20:59:39</t>
  </si>
  <si>
    <t>20:59:39</t>
  </si>
  <si>
    <t>20250921 20:59:41</t>
  </si>
  <si>
    <t>20:59:41</t>
  </si>
  <si>
    <t>20250921 20:59:43</t>
  </si>
  <si>
    <t>20:59:43</t>
  </si>
  <si>
    <t>20250921 20:59:45</t>
  </si>
  <si>
    <t>20:59:45</t>
  </si>
  <si>
    <t>20250921 20:59:47</t>
  </si>
  <si>
    <t>20:59:47</t>
  </si>
  <si>
    <t>20250921 20:59:49</t>
  </si>
  <si>
    <t>20:59:49</t>
  </si>
  <si>
    <t>20250921 20:59:51</t>
  </si>
  <si>
    <t>20:59:51</t>
  </si>
  <si>
    <t>20250921 20:59:53</t>
  </si>
  <si>
    <t>20:59:53</t>
  </si>
  <si>
    <t>20250921 20:59:55</t>
  </si>
  <si>
    <t>20:59:55</t>
  </si>
  <si>
    <t>20250921 20:59:57</t>
  </si>
  <si>
    <t>20:59:57</t>
  </si>
  <si>
    <t>20250921 20:59:59</t>
  </si>
  <si>
    <t>20:59:59</t>
  </si>
  <si>
    <t>20250921 21:00:01</t>
  </si>
  <si>
    <t>21:00:01</t>
  </si>
  <si>
    <t>20250921 21:00:03</t>
  </si>
  <si>
    <t>21:00:03</t>
  </si>
  <si>
    <t>20250921 21:00:05</t>
  </si>
  <si>
    <t>21:00:05</t>
  </si>
  <si>
    <t>20250921 21:00:07</t>
  </si>
  <si>
    <t>21:00:07</t>
  </si>
  <si>
    <t>20250921 21:09:24</t>
  </si>
  <si>
    <t>21:09:24</t>
  </si>
  <si>
    <t>302</t>
  </si>
  <si>
    <t>20250921 21:09:26</t>
  </si>
  <si>
    <t>21:09:26</t>
  </si>
  <si>
    <t>20250921 21:09:28</t>
  </si>
  <si>
    <t>21:09:28</t>
  </si>
  <si>
    <t>20250921 21:09:30</t>
  </si>
  <si>
    <t>21:09:30</t>
  </si>
  <si>
    <t>20250921 21:09:32</t>
  </si>
  <si>
    <t>21:09:32</t>
  </si>
  <si>
    <t>20250921 21:09:34</t>
  </si>
  <si>
    <t>21:09:34</t>
  </si>
  <si>
    <t>20250921 21:09:36</t>
  </si>
  <si>
    <t>21:09:36</t>
  </si>
  <si>
    <t>20250921 21:09:38</t>
  </si>
  <si>
    <t>21:09:38</t>
  </si>
  <si>
    <t>20250921 21:09:40</t>
  </si>
  <si>
    <t>21:09:40</t>
  </si>
  <si>
    <t>20250921 21:09:42</t>
  </si>
  <si>
    <t>21:09:42</t>
  </si>
  <si>
    <t>20250921 21:09:44</t>
  </si>
  <si>
    <t>21:09:44</t>
  </si>
  <si>
    <t>20250921 21:09:46</t>
  </si>
  <si>
    <t>21:09:46</t>
  </si>
  <si>
    <t>20250921 21:09:48</t>
  </si>
  <si>
    <t>21:09:48</t>
  </si>
  <si>
    <t>20250921 21:09:50</t>
  </si>
  <si>
    <t>21:09:50</t>
  </si>
  <si>
    <t>20250921 21:09:52</t>
  </si>
  <si>
    <t>21:09:52</t>
  </si>
  <si>
    <t>20250921 21:09:54</t>
  </si>
  <si>
    <t>21:09:54</t>
  </si>
  <si>
    <t>20250921 21:09:56</t>
  </si>
  <si>
    <t>21:09:56</t>
  </si>
  <si>
    <t>20250921 21:09:58</t>
  </si>
  <si>
    <t>21:09:58</t>
  </si>
  <si>
    <t>20250921 21:10:00</t>
  </si>
  <si>
    <t>21:10:00</t>
  </si>
  <si>
    <t>20250921 21:10:02</t>
  </si>
  <si>
    <t>21:10:02</t>
  </si>
  <si>
    <t>20250921 21:10:04</t>
  </si>
  <si>
    <t>21:10:04</t>
  </si>
  <si>
    <t>20250921 21:10:06</t>
  </si>
  <si>
    <t>21:10:06</t>
  </si>
  <si>
    <t>20250921 21:10:08</t>
  </si>
  <si>
    <t>21:10:08</t>
  </si>
  <si>
    <t>20250921 21:10:10</t>
  </si>
  <si>
    <t>21:10:10</t>
  </si>
  <si>
    <t>20250921 21:10:12</t>
  </si>
  <si>
    <t>21:10:12</t>
  </si>
  <si>
    <t>20250921 21:10:14</t>
  </si>
  <si>
    <t>21:10:14</t>
  </si>
  <si>
    <t>20250921 21:10:16</t>
  </si>
  <si>
    <t>21:10:16</t>
  </si>
  <si>
    <t>20250921 21:10:18</t>
  </si>
  <si>
    <t>21:10:18</t>
  </si>
  <si>
    <t>20250921 21:10:20</t>
  </si>
  <si>
    <t>21:10:20</t>
  </si>
  <si>
    <t>20250921 21:10:22</t>
  </si>
  <si>
    <t>21:10:22</t>
  </si>
  <si>
    <t>20250921 21:19:19</t>
  </si>
  <si>
    <t>21:19:19</t>
  </si>
  <si>
    <t>20250921 21:19:21</t>
  </si>
  <si>
    <t>21:19:21</t>
  </si>
  <si>
    <t>20250921 21:19:23</t>
  </si>
  <si>
    <t>21:19:23</t>
  </si>
  <si>
    <t>20250921 21:19:25</t>
  </si>
  <si>
    <t>21:19:25</t>
  </si>
  <si>
    <t>20250921 21:19:27</t>
  </si>
  <si>
    <t>21:19:27</t>
  </si>
  <si>
    <t>20250921 21:19:29</t>
  </si>
  <si>
    <t>21:19:29</t>
  </si>
  <si>
    <t>20250921 21:19:31</t>
  </si>
  <si>
    <t>21:19:31</t>
  </si>
  <si>
    <t>20250921 21:19:33</t>
  </si>
  <si>
    <t>21:19:33</t>
  </si>
  <si>
    <t>20250921 21:19:35</t>
  </si>
  <si>
    <t>21:19:35</t>
  </si>
  <si>
    <t>20250921 21:19:37</t>
  </si>
  <si>
    <t>21:19:37</t>
  </si>
  <si>
    <t>20250921 21:19:39</t>
  </si>
  <si>
    <t>21:19:39</t>
  </si>
  <si>
    <t>20250921 21:19:41</t>
  </si>
  <si>
    <t>21:19:41</t>
  </si>
  <si>
    <t>20250921 21:19:43</t>
  </si>
  <si>
    <t>21:19:43</t>
  </si>
  <si>
    <t>20250921 21:19:45</t>
  </si>
  <si>
    <t>21:19:45</t>
  </si>
  <si>
    <t>20250921 21:19:47</t>
  </si>
  <si>
    <t>21:19:47</t>
  </si>
  <si>
    <t>20250921 21:19:49</t>
  </si>
  <si>
    <t>21:19:49</t>
  </si>
  <si>
    <t>20250921 21:19:51</t>
  </si>
  <si>
    <t>21:19:51</t>
  </si>
  <si>
    <t>20250921 21:19:53</t>
  </si>
  <si>
    <t>21:19:53</t>
  </si>
  <si>
    <t>20250921 21:19:55</t>
  </si>
  <si>
    <t>21:19:55</t>
  </si>
  <si>
    <t>20250921 21:19:57</t>
  </si>
  <si>
    <t>21:19:57</t>
  </si>
  <si>
    <t>20250921 21:19:59</t>
  </si>
  <si>
    <t>21:19:59</t>
  </si>
  <si>
    <t>20250921 21:20:01</t>
  </si>
  <si>
    <t>21:20:01</t>
  </si>
  <si>
    <t>20250921 21:20:03</t>
  </si>
  <si>
    <t>21:20:03</t>
  </si>
  <si>
    <t>20250921 21:20:05</t>
  </si>
  <si>
    <t>21:20:05</t>
  </si>
  <si>
    <t>20250921 21:20:07</t>
  </si>
  <si>
    <t>21:20:07</t>
  </si>
  <si>
    <t>20250921 21:20:09</t>
  </si>
  <si>
    <t>21:20:09</t>
  </si>
  <si>
    <t>20250921 21:20:11</t>
  </si>
  <si>
    <t>21:20:11</t>
  </si>
  <si>
    <t>20250921 21:20:13</t>
  </si>
  <si>
    <t>21:20:13</t>
  </si>
  <si>
    <t>20250921 21:20:15</t>
  </si>
  <si>
    <t>21:20:15</t>
  </si>
  <si>
    <t>20250921 21:20:17</t>
  </si>
  <si>
    <t>21:20:17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</si>
</sst>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346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0</v>
      </c>
      <c r="D7">
        <v>0</v>
      </c>
      <c r="E7">
        <v>1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1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414</v>
      </c>
      <c r="HO16" t="s">
        <v>414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1758503516.6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1758503513.85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5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2.18</v>
      </c>
      <c r="DB17">
        <v>0.5</v>
      </c>
      <c r="DC17" t="s">
        <v>423</v>
      </c>
      <c r="DD17">
        <v>2</v>
      </c>
      <c r="DE17">
        <v>1758503513.85</v>
      </c>
      <c r="DF17">
        <v>420.275</v>
      </c>
      <c r="DG17">
        <v>419.6641</v>
      </c>
      <c r="DH17">
        <v>25.44548</v>
      </c>
      <c r="DI17">
        <v>25.10227</v>
      </c>
      <c r="DJ17">
        <v>420.1559999999999</v>
      </c>
      <c r="DK17">
        <v>25.17973</v>
      </c>
      <c r="DL17">
        <v>500.0249999999999</v>
      </c>
      <c r="DM17">
        <v>89.94537</v>
      </c>
      <c r="DN17">
        <v>0.05704479999999999</v>
      </c>
      <c r="DO17">
        <v>31.25518</v>
      </c>
      <c r="DP17">
        <v>30.12521</v>
      </c>
      <c r="DQ17">
        <v>999.9</v>
      </c>
      <c r="DR17">
        <v>0</v>
      </c>
      <c r="DS17">
        <v>0</v>
      </c>
      <c r="DT17">
        <v>9990.495000000001</v>
      </c>
      <c r="DU17">
        <v>0</v>
      </c>
      <c r="DV17">
        <v>1.65492</v>
      </c>
      <c r="DW17">
        <v>0.61102</v>
      </c>
      <c r="DX17">
        <v>431.2486000000001</v>
      </c>
      <c r="DY17">
        <v>430.4697</v>
      </c>
      <c r="DZ17">
        <v>0.3432055</v>
      </c>
      <c r="EA17">
        <v>419.6641</v>
      </c>
      <c r="EB17">
        <v>25.10227</v>
      </c>
      <c r="EC17">
        <v>2.288704</v>
      </c>
      <c r="ED17">
        <v>2.257834</v>
      </c>
      <c r="EE17">
        <v>19.5971</v>
      </c>
      <c r="EF17">
        <v>19.37866</v>
      </c>
      <c r="EG17">
        <v>0.00500056</v>
      </c>
      <c r="EH17">
        <v>0</v>
      </c>
      <c r="EI17">
        <v>0</v>
      </c>
      <c r="EJ17">
        <v>0</v>
      </c>
      <c r="EK17">
        <v>735.87</v>
      </c>
      <c r="EL17">
        <v>0.00500056</v>
      </c>
      <c r="EM17">
        <v>-13.26</v>
      </c>
      <c r="EN17">
        <v>-3.98</v>
      </c>
      <c r="EO17">
        <v>35.2371</v>
      </c>
      <c r="EP17">
        <v>38.5809</v>
      </c>
      <c r="EQ17">
        <v>36.9498</v>
      </c>
      <c r="ER17">
        <v>38.16850000000001</v>
      </c>
      <c r="ES17">
        <v>37.6062</v>
      </c>
      <c r="ET17">
        <v>0</v>
      </c>
      <c r="EU17">
        <v>0</v>
      </c>
      <c r="EV17">
        <v>0</v>
      </c>
      <c r="EW17">
        <v>1758503518.3</v>
      </c>
      <c r="EX17">
        <v>0</v>
      </c>
      <c r="EY17">
        <v>732.8307692307692</v>
      </c>
      <c r="EZ17">
        <v>18.37948733829782</v>
      </c>
      <c r="FA17">
        <v>-38.96410287437936</v>
      </c>
      <c r="FB17">
        <v>-8.757692307692308</v>
      </c>
      <c r="FC17">
        <v>15</v>
      </c>
      <c r="FD17">
        <v>0</v>
      </c>
      <c r="FE17" t="s">
        <v>424</v>
      </c>
      <c r="FF17">
        <v>1747148579.5</v>
      </c>
      <c r="FG17">
        <v>1747148584.5</v>
      </c>
      <c r="FH17">
        <v>0</v>
      </c>
      <c r="FI17">
        <v>0.162</v>
      </c>
      <c r="FJ17">
        <v>-0.001</v>
      </c>
      <c r="FK17">
        <v>0.139</v>
      </c>
      <c r="FL17">
        <v>0.058</v>
      </c>
      <c r="FM17">
        <v>420</v>
      </c>
      <c r="FN17">
        <v>16</v>
      </c>
      <c r="FO17">
        <v>0.19</v>
      </c>
      <c r="FP17">
        <v>0.02</v>
      </c>
      <c r="FQ17">
        <v>0.5775027073170732</v>
      </c>
      <c r="FR17">
        <v>0.06122163763066238</v>
      </c>
      <c r="FS17">
        <v>0.0535490070925434</v>
      </c>
      <c r="FT17">
        <v>1</v>
      </c>
      <c r="FU17">
        <v>731.5794117647059</v>
      </c>
      <c r="FV17">
        <v>10.66004599026518</v>
      </c>
      <c r="FW17">
        <v>6.5332083556768</v>
      </c>
      <c r="FX17">
        <v>0</v>
      </c>
      <c r="FY17">
        <v>0.3295229024390244</v>
      </c>
      <c r="FZ17">
        <v>0.1225514425087113</v>
      </c>
      <c r="GA17">
        <v>0.01268177649863037</v>
      </c>
      <c r="GB17">
        <v>0</v>
      </c>
      <c r="GC17">
        <v>1</v>
      </c>
      <c r="GD17">
        <v>3</v>
      </c>
      <c r="GE17" t="s">
        <v>425</v>
      </c>
      <c r="GF17">
        <v>3.12673</v>
      </c>
      <c r="GG17">
        <v>2.7347</v>
      </c>
      <c r="GH17">
        <v>0.0852334</v>
      </c>
      <c r="GI17">
        <v>0.08561589999999999</v>
      </c>
      <c r="GJ17">
        <v>0.1106</v>
      </c>
      <c r="GK17">
        <v>0.110142</v>
      </c>
      <c r="GL17">
        <v>27390.8</v>
      </c>
      <c r="GM17">
        <v>26583.5</v>
      </c>
      <c r="GN17">
        <v>30485.8</v>
      </c>
      <c r="GO17">
        <v>29329.2</v>
      </c>
      <c r="GP17">
        <v>37419.4</v>
      </c>
      <c r="GQ17">
        <v>34326.3</v>
      </c>
      <c r="GR17">
        <v>46639.5</v>
      </c>
      <c r="GS17">
        <v>43570.8</v>
      </c>
      <c r="GT17">
        <v>1.8143</v>
      </c>
      <c r="GU17">
        <v>1.87658</v>
      </c>
      <c r="GV17">
        <v>0.0703819</v>
      </c>
      <c r="GW17">
        <v>0</v>
      </c>
      <c r="GX17">
        <v>28.9606</v>
      </c>
      <c r="GY17">
        <v>999.9</v>
      </c>
      <c r="GZ17">
        <v>56.5</v>
      </c>
      <c r="HA17">
        <v>31.5</v>
      </c>
      <c r="HB17">
        <v>29.155</v>
      </c>
      <c r="HC17">
        <v>63.32</v>
      </c>
      <c r="HD17">
        <v>16.7708</v>
      </c>
      <c r="HE17">
        <v>1</v>
      </c>
      <c r="HF17">
        <v>0.181758</v>
      </c>
      <c r="HG17">
        <v>-0.449747</v>
      </c>
      <c r="HH17">
        <v>20.2169</v>
      </c>
      <c r="HI17">
        <v>5.23811</v>
      </c>
      <c r="HJ17">
        <v>11.9742</v>
      </c>
      <c r="HK17">
        <v>4.9722</v>
      </c>
      <c r="HL17">
        <v>3.291</v>
      </c>
      <c r="HM17">
        <v>9999</v>
      </c>
      <c r="HN17">
        <v>9999</v>
      </c>
      <c r="HO17">
        <v>9999</v>
      </c>
      <c r="HP17">
        <v>999.9</v>
      </c>
      <c r="HQ17">
        <v>4.97295</v>
      </c>
      <c r="HR17">
        <v>1.87731</v>
      </c>
      <c r="HS17">
        <v>1.87543</v>
      </c>
      <c r="HT17">
        <v>1.87821</v>
      </c>
      <c r="HU17">
        <v>1.87498</v>
      </c>
      <c r="HV17">
        <v>1.87851</v>
      </c>
      <c r="HW17">
        <v>1.87564</v>
      </c>
      <c r="HX17">
        <v>1.87679</v>
      </c>
      <c r="HY17">
        <v>0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0.118</v>
      </c>
      <c r="IM17">
        <v>0.2657</v>
      </c>
      <c r="IN17">
        <v>-0.2620446997112612</v>
      </c>
      <c r="IO17">
        <v>0.0009670109888777422</v>
      </c>
      <c r="IP17">
        <v>-2.06069886015755E-07</v>
      </c>
      <c r="IQ17">
        <v>1.492131737393187E-10</v>
      </c>
      <c r="IR17">
        <v>-0.04753701319922854</v>
      </c>
      <c r="IS17">
        <v>-0.001311061913088307</v>
      </c>
      <c r="IT17">
        <v>0.0006994928358591311</v>
      </c>
      <c r="IU17">
        <v>-6.08881213830995E-06</v>
      </c>
      <c r="IV17">
        <v>3</v>
      </c>
      <c r="IW17">
        <v>2112</v>
      </c>
      <c r="IX17">
        <v>1</v>
      </c>
      <c r="IY17">
        <v>30</v>
      </c>
      <c r="IZ17">
        <v>189249</v>
      </c>
      <c r="JA17">
        <v>189248.9</v>
      </c>
      <c r="JB17">
        <v>1.06934</v>
      </c>
      <c r="JC17">
        <v>2.54028</v>
      </c>
      <c r="JD17">
        <v>1.39893</v>
      </c>
      <c r="JE17">
        <v>2.35718</v>
      </c>
      <c r="JF17">
        <v>1.44897</v>
      </c>
      <c r="JG17">
        <v>2.53296</v>
      </c>
      <c r="JH17">
        <v>37.1941</v>
      </c>
      <c r="JI17">
        <v>24.2101</v>
      </c>
      <c r="JJ17">
        <v>18</v>
      </c>
      <c r="JK17">
        <v>475.614</v>
      </c>
      <c r="JL17">
        <v>485.234</v>
      </c>
      <c r="JM17">
        <v>32.5998</v>
      </c>
      <c r="JN17">
        <v>29.506</v>
      </c>
      <c r="JO17">
        <v>30.0005</v>
      </c>
      <c r="JP17">
        <v>29.1716</v>
      </c>
      <c r="JQ17">
        <v>29.231</v>
      </c>
      <c r="JR17">
        <v>21.4266</v>
      </c>
      <c r="JS17">
        <v>26.2471</v>
      </c>
      <c r="JT17">
        <v>99.40560000000001</v>
      </c>
      <c r="JU17">
        <v>32.5823</v>
      </c>
      <c r="JV17">
        <v>420</v>
      </c>
      <c r="JW17">
        <v>25.1049</v>
      </c>
      <c r="JX17">
        <v>100.789</v>
      </c>
      <c r="JY17">
        <v>100.23</v>
      </c>
    </row>
    <row r="18" spans="1:285">
      <c r="A18">
        <v>2</v>
      </c>
      <c r="B18">
        <v>1758503518.6</v>
      </c>
      <c r="C18">
        <v>2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1758503515.766667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5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2.18</v>
      </c>
      <c r="DB18">
        <v>0.5</v>
      </c>
      <c r="DC18" t="s">
        <v>423</v>
      </c>
      <c r="DD18">
        <v>2</v>
      </c>
      <c r="DE18">
        <v>1758503515.766667</v>
      </c>
      <c r="DF18">
        <v>420.2606666666666</v>
      </c>
      <c r="DG18">
        <v>419.6771111111111</v>
      </c>
      <c r="DH18">
        <v>25.44362222222222</v>
      </c>
      <c r="DI18">
        <v>25.09924444444444</v>
      </c>
      <c r="DJ18">
        <v>420.1417777777778</v>
      </c>
      <c r="DK18">
        <v>25.17794444444444</v>
      </c>
      <c r="DL18">
        <v>500.0197777777778</v>
      </c>
      <c r="DM18">
        <v>89.94633333333334</v>
      </c>
      <c r="DN18">
        <v>0.05697554444444444</v>
      </c>
      <c r="DO18">
        <v>31.25513333333333</v>
      </c>
      <c r="DP18">
        <v>30.11547777777778</v>
      </c>
      <c r="DQ18">
        <v>999.9000000000001</v>
      </c>
      <c r="DR18">
        <v>0</v>
      </c>
      <c r="DS18">
        <v>0</v>
      </c>
      <c r="DT18">
        <v>9992.074444444446</v>
      </c>
      <c r="DU18">
        <v>0</v>
      </c>
      <c r="DV18">
        <v>1.65492</v>
      </c>
      <c r="DW18">
        <v>0.5836283333333333</v>
      </c>
      <c r="DX18">
        <v>431.2329999999999</v>
      </c>
      <c r="DY18">
        <v>430.4817777777778</v>
      </c>
      <c r="DZ18">
        <v>0.344383</v>
      </c>
      <c r="EA18">
        <v>419.6771111111111</v>
      </c>
      <c r="EB18">
        <v>25.09924444444444</v>
      </c>
      <c r="EC18">
        <v>2.288562222222223</v>
      </c>
      <c r="ED18">
        <v>2.257585555555556</v>
      </c>
      <c r="EE18">
        <v>19.59611111111111</v>
      </c>
      <c r="EF18">
        <v>19.3769</v>
      </c>
      <c r="EG18">
        <v>0.00500056</v>
      </c>
      <c r="EH18">
        <v>0</v>
      </c>
      <c r="EI18">
        <v>0</v>
      </c>
      <c r="EJ18">
        <v>0</v>
      </c>
      <c r="EK18">
        <v>734.4666666666667</v>
      </c>
      <c r="EL18">
        <v>0.00500056</v>
      </c>
      <c r="EM18">
        <v>-11.44444444444444</v>
      </c>
      <c r="EN18">
        <v>-3.700000000000001</v>
      </c>
      <c r="EO18">
        <v>35.10388888888888</v>
      </c>
      <c r="EP18">
        <v>38.562</v>
      </c>
      <c r="EQ18">
        <v>36.89566666666667</v>
      </c>
      <c r="ER18">
        <v>38.13866666666667</v>
      </c>
      <c r="ES18">
        <v>37.5</v>
      </c>
      <c r="ET18">
        <v>0</v>
      </c>
      <c r="EU18">
        <v>0</v>
      </c>
      <c r="EV18">
        <v>0</v>
      </c>
      <c r="EW18">
        <v>1758503520.7</v>
      </c>
      <c r="EX18">
        <v>0</v>
      </c>
      <c r="EY18">
        <v>733.123076923077</v>
      </c>
      <c r="EZ18">
        <v>0.758974351187062</v>
      </c>
      <c r="FA18">
        <v>-11.58632483928812</v>
      </c>
      <c r="FB18">
        <v>-8.350000000000001</v>
      </c>
      <c r="FC18">
        <v>15</v>
      </c>
      <c r="FD18">
        <v>0</v>
      </c>
      <c r="FE18" t="s">
        <v>424</v>
      </c>
      <c r="FF18">
        <v>1747148579.5</v>
      </c>
      <c r="FG18">
        <v>1747148584.5</v>
      </c>
      <c r="FH18">
        <v>0</v>
      </c>
      <c r="FI18">
        <v>0.162</v>
      </c>
      <c r="FJ18">
        <v>-0.001</v>
      </c>
      <c r="FK18">
        <v>0.139</v>
      </c>
      <c r="FL18">
        <v>0.058</v>
      </c>
      <c r="FM18">
        <v>420</v>
      </c>
      <c r="FN18">
        <v>16</v>
      </c>
      <c r="FO18">
        <v>0.19</v>
      </c>
      <c r="FP18">
        <v>0.02</v>
      </c>
      <c r="FQ18">
        <v>0.5685253170731708</v>
      </c>
      <c r="FR18">
        <v>0.1227306898954703</v>
      </c>
      <c r="FS18">
        <v>0.05119345295766572</v>
      </c>
      <c r="FT18">
        <v>1</v>
      </c>
      <c r="FU18">
        <v>732.4764705882352</v>
      </c>
      <c r="FV18">
        <v>0.5439266962203104</v>
      </c>
      <c r="FW18">
        <v>6.558113915714483</v>
      </c>
      <c r="FX18">
        <v>1</v>
      </c>
      <c r="FY18">
        <v>0.335181</v>
      </c>
      <c r="FZ18">
        <v>0.0868001184668987</v>
      </c>
      <c r="GA18">
        <v>0.009084088270559523</v>
      </c>
      <c r="GB18">
        <v>1</v>
      </c>
      <c r="GC18">
        <v>3</v>
      </c>
      <c r="GD18">
        <v>3</v>
      </c>
      <c r="GE18" t="s">
        <v>431</v>
      </c>
      <c r="GF18">
        <v>3.1268</v>
      </c>
      <c r="GG18">
        <v>2.7345</v>
      </c>
      <c r="GH18">
        <v>0.0852378</v>
      </c>
      <c r="GI18">
        <v>0.0856166</v>
      </c>
      <c r="GJ18">
        <v>0.110592</v>
      </c>
      <c r="GK18">
        <v>0.110135</v>
      </c>
      <c r="GL18">
        <v>27390.7</v>
      </c>
      <c r="GM18">
        <v>26583.3</v>
      </c>
      <c r="GN18">
        <v>30485.7</v>
      </c>
      <c r="GO18">
        <v>29329</v>
      </c>
      <c r="GP18">
        <v>37419.6</v>
      </c>
      <c r="GQ18">
        <v>34326.6</v>
      </c>
      <c r="GR18">
        <v>46639.4</v>
      </c>
      <c r="GS18">
        <v>43570.7</v>
      </c>
      <c r="GT18">
        <v>1.8146</v>
      </c>
      <c r="GU18">
        <v>1.8763</v>
      </c>
      <c r="GV18">
        <v>0.0706464</v>
      </c>
      <c r="GW18">
        <v>0</v>
      </c>
      <c r="GX18">
        <v>28.9668</v>
      </c>
      <c r="GY18">
        <v>999.9</v>
      </c>
      <c r="GZ18">
        <v>56.5</v>
      </c>
      <c r="HA18">
        <v>31.5</v>
      </c>
      <c r="HB18">
        <v>29.1587</v>
      </c>
      <c r="HC18">
        <v>63.3</v>
      </c>
      <c r="HD18">
        <v>16.7508</v>
      </c>
      <c r="HE18">
        <v>1</v>
      </c>
      <c r="HF18">
        <v>0.181905</v>
      </c>
      <c r="HG18">
        <v>-0.462282</v>
      </c>
      <c r="HH18">
        <v>20.2168</v>
      </c>
      <c r="HI18">
        <v>5.2387</v>
      </c>
      <c r="HJ18">
        <v>11.974</v>
      </c>
      <c r="HK18">
        <v>4.9724</v>
      </c>
      <c r="HL18">
        <v>3.291</v>
      </c>
      <c r="HM18">
        <v>9999</v>
      </c>
      <c r="HN18">
        <v>9999</v>
      </c>
      <c r="HO18">
        <v>9999</v>
      </c>
      <c r="HP18">
        <v>999.9</v>
      </c>
      <c r="HQ18">
        <v>4.97295</v>
      </c>
      <c r="HR18">
        <v>1.8773</v>
      </c>
      <c r="HS18">
        <v>1.87544</v>
      </c>
      <c r="HT18">
        <v>1.87821</v>
      </c>
      <c r="HU18">
        <v>1.87498</v>
      </c>
      <c r="HV18">
        <v>1.87851</v>
      </c>
      <c r="HW18">
        <v>1.87564</v>
      </c>
      <c r="HX18">
        <v>1.8768</v>
      </c>
      <c r="HY18">
        <v>0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0.119</v>
      </c>
      <c r="IM18">
        <v>0.2656</v>
      </c>
      <c r="IN18">
        <v>-0.2620446997112612</v>
      </c>
      <c r="IO18">
        <v>0.0009670109888777422</v>
      </c>
      <c r="IP18">
        <v>-2.06069886015755E-07</v>
      </c>
      <c r="IQ18">
        <v>1.492131737393187E-10</v>
      </c>
      <c r="IR18">
        <v>-0.04753701319922854</v>
      </c>
      <c r="IS18">
        <v>-0.001311061913088307</v>
      </c>
      <c r="IT18">
        <v>0.0006994928358591311</v>
      </c>
      <c r="IU18">
        <v>-6.08881213830995E-06</v>
      </c>
      <c r="IV18">
        <v>3</v>
      </c>
      <c r="IW18">
        <v>2112</v>
      </c>
      <c r="IX18">
        <v>1</v>
      </c>
      <c r="IY18">
        <v>30</v>
      </c>
      <c r="IZ18">
        <v>189249</v>
      </c>
      <c r="JA18">
        <v>189248.9</v>
      </c>
      <c r="JB18">
        <v>1.06934</v>
      </c>
      <c r="JC18">
        <v>2.5415</v>
      </c>
      <c r="JD18">
        <v>1.39893</v>
      </c>
      <c r="JE18">
        <v>2.35718</v>
      </c>
      <c r="JF18">
        <v>1.44897</v>
      </c>
      <c r="JG18">
        <v>2.52319</v>
      </c>
      <c r="JH18">
        <v>37.1941</v>
      </c>
      <c r="JI18">
        <v>24.2101</v>
      </c>
      <c r="JJ18">
        <v>18</v>
      </c>
      <c r="JK18">
        <v>475.785</v>
      </c>
      <c r="JL18">
        <v>485.053</v>
      </c>
      <c r="JM18">
        <v>32.5491</v>
      </c>
      <c r="JN18">
        <v>29.5085</v>
      </c>
      <c r="JO18">
        <v>30.0004</v>
      </c>
      <c r="JP18">
        <v>29.1726</v>
      </c>
      <c r="JQ18">
        <v>29.2313</v>
      </c>
      <c r="JR18">
        <v>21.4318</v>
      </c>
      <c r="JS18">
        <v>26.2471</v>
      </c>
      <c r="JT18">
        <v>99.40560000000001</v>
      </c>
      <c r="JU18">
        <v>32.4625</v>
      </c>
      <c r="JV18">
        <v>420</v>
      </c>
      <c r="JW18">
        <v>25.1049</v>
      </c>
      <c r="JX18">
        <v>100.788</v>
      </c>
      <c r="JY18">
        <v>100.23</v>
      </c>
    </row>
    <row r="19" spans="1:285">
      <c r="A19">
        <v>3</v>
      </c>
      <c r="B19">
        <v>1758503520.6</v>
      </c>
      <c r="C19">
        <v>4</v>
      </c>
      <c r="D19" t="s">
        <v>432</v>
      </c>
      <c r="E19" t="s">
        <v>433</v>
      </c>
      <c r="F19">
        <v>5</v>
      </c>
      <c r="G19" t="s">
        <v>419</v>
      </c>
      <c r="H19" t="s">
        <v>420</v>
      </c>
      <c r="I19" t="s">
        <v>421</v>
      </c>
      <c r="J19">
        <v>1758503517.9125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2.18</v>
      </c>
      <c r="DB19">
        <v>0.5</v>
      </c>
      <c r="DC19" t="s">
        <v>423</v>
      </c>
      <c r="DD19">
        <v>2</v>
      </c>
      <c r="DE19">
        <v>1758503517.9125</v>
      </c>
      <c r="DF19">
        <v>420.268625</v>
      </c>
      <c r="DG19">
        <v>419.69975</v>
      </c>
      <c r="DH19">
        <v>25.44115</v>
      </c>
      <c r="DI19">
        <v>25.0965375</v>
      </c>
      <c r="DJ19">
        <v>420.149875</v>
      </c>
      <c r="DK19">
        <v>25.175525</v>
      </c>
      <c r="DL19">
        <v>500.033375</v>
      </c>
      <c r="DM19">
        <v>89.94685000000001</v>
      </c>
      <c r="DN19">
        <v>0.05684740000000001</v>
      </c>
      <c r="DO19">
        <v>31.253025</v>
      </c>
      <c r="DP19">
        <v>30.1156625</v>
      </c>
      <c r="DQ19">
        <v>999.9</v>
      </c>
      <c r="DR19">
        <v>0</v>
      </c>
      <c r="DS19">
        <v>0</v>
      </c>
      <c r="DT19">
        <v>9990.395</v>
      </c>
      <c r="DU19">
        <v>0</v>
      </c>
      <c r="DV19">
        <v>1.65492</v>
      </c>
      <c r="DW19">
        <v>0.569187125</v>
      </c>
      <c r="DX19">
        <v>431.24025</v>
      </c>
      <c r="DY19">
        <v>430.503625</v>
      </c>
      <c r="DZ19">
        <v>0.344618875</v>
      </c>
      <c r="EA19">
        <v>419.69975</v>
      </c>
      <c r="EB19">
        <v>25.0965375</v>
      </c>
      <c r="EC19">
        <v>2.28835125</v>
      </c>
      <c r="ED19">
        <v>2.25735625</v>
      </c>
      <c r="EE19">
        <v>19.5946375</v>
      </c>
      <c r="EF19">
        <v>19.3752625</v>
      </c>
      <c r="EG19">
        <v>0.00500056</v>
      </c>
      <c r="EH19">
        <v>0</v>
      </c>
      <c r="EI19">
        <v>0</v>
      </c>
      <c r="EJ19">
        <v>0</v>
      </c>
      <c r="EK19">
        <v>736</v>
      </c>
      <c r="EL19">
        <v>0.00500056</v>
      </c>
      <c r="EM19">
        <v>-6.537500000000001</v>
      </c>
      <c r="EN19">
        <v>-2.05</v>
      </c>
      <c r="EO19">
        <v>35.156</v>
      </c>
      <c r="EP19">
        <v>38.562</v>
      </c>
      <c r="EQ19">
        <v>36.913875</v>
      </c>
      <c r="ER19">
        <v>38.14825</v>
      </c>
      <c r="ES19">
        <v>37.554625</v>
      </c>
      <c r="ET19">
        <v>0</v>
      </c>
      <c r="EU19">
        <v>0</v>
      </c>
      <c r="EV19">
        <v>0</v>
      </c>
      <c r="EW19">
        <v>1758503522.5</v>
      </c>
      <c r="EX19">
        <v>0</v>
      </c>
      <c r="EY19">
        <v>732.168</v>
      </c>
      <c r="EZ19">
        <v>29.43846133171218</v>
      </c>
      <c r="FA19">
        <v>6.446153721912879</v>
      </c>
      <c r="FB19">
        <v>-6.8</v>
      </c>
      <c r="FC19">
        <v>15</v>
      </c>
      <c r="FD19">
        <v>0</v>
      </c>
      <c r="FE19" t="s">
        <v>424</v>
      </c>
      <c r="FF19">
        <v>1747148579.5</v>
      </c>
      <c r="FG19">
        <v>1747148584.5</v>
      </c>
      <c r="FH19">
        <v>0</v>
      </c>
      <c r="FI19">
        <v>0.162</v>
      </c>
      <c r="FJ19">
        <v>-0.001</v>
      </c>
      <c r="FK19">
        <v>0.139</v>
      </c>
      <c r="FL19">
        <v>0.058</v>
      </c>
      <c r="FM19">
        <v>420</v>
      </c>
      <c r="FN19">
        <v>16</v>
      </c>
      <c r="FO19">
        <v>0.19</v>
      </c>
      <c r="FP19">
        <v>0.02</v>
      </c>
      <c r="FQ19">
        <v>0.5742995750000001</v>
      </c>
      <c r="FR19">
        <v>0.0373268780487794</v>
      </c>
      <c r="FS19">
        <v>0.04857967452437671</v>
      </c>
      <c r="FT19">
        <v>1</v>
      </c>
      <c r="FU19">
        <v>732.9558823529413</v>
      </c>
      <c r="FV19">
        <v>4.686019927359832</v>
      </c>
      <c r="FW19">
        <v>6.722446647414594</v>
      </c>
      <c r="FX19">
        <v>0</v>
      </c>
      <c r="FY19">
        <v>0.3378443</v>
      </c>
      <c r="FZ19">
        <v>0.06660346716697853</v>
      </c>
      <c r="GA19">
        <v>0.006780736078037546</v>
      </c>
      <c r="GB19">
        <v>1</v>
      </c>
      <c r="GC19">
        <v>2</v>
      </c>
      <c r="GD19">
        <v>3</v>
      </c>
      <c r="GE19" t="s">
        <v>434</v>
      </c>
      <c r="GF19">
        <v>3.12681</v>
      </c>
      <c r="GG19">
        <v>2.73434</v>
      </c>
      <c r="GH19">
        <v>0.08524900000000001</v>
      </c>
      <c r="GI19">
        <v>0.08561390000000001</v>
      </c>
      <c r="GJ19">
        <v>0.110582</v>
      </c>
      <c r="GK19">
        <v>0.110129</v>
      </c>
      <c r="GL19">
        <v>27390.5</v>
      </c>
      <c r="GM19">
        <v>26583.3</v>
      </c>
      <c r="GN19">
        <v>30485.9</v>
      </c>
      <c r="GO19">
        <v>29328.9</v>
      </c>
      <c r="GP19">
        <v>37420.1</v>
      </c>
      <c r="GQ19">
        <v>34326.7</v>
      </c>
      <c r="GR19">
        <v>46639.4</v>
      </c>
      <c r="GS19">
        <v>43570.6</v>
      </c>
      <c r="GT19">
        <v>1.81463</v>
      </c>
      <c r="GU19">
        <v>1.8761</v>
      </c>
      <c r="GV19">
        <v>0.0711456</v>
      </c>
      <c r="GW19">
        <v>0</v>
      </c>
      <c r="GX19">
        <v>28.973</v>
      </c>
      <c r="GY19">
        <v>999.9</v>
      </c>
      <c r="GZ19">
        <v>56.5</v>
      </c>
      <c r="HA19">
        <v>31.5</v>
      </c>
      <c r="HB19">
        <v>29.1553</v>
      </c>
      <c r="HC19">
        <v>63.07</v>
      </c>
      <c r="HD19">
        <v>16.7628</v>
      </c>
      <c r="HE19">
        <v>1</v>
      </c>
      <c r="HF19">
        <v>0.182134</v>
      </c>
      <c r="HG19">
        <v>-0.385948</v>
      </c>
      <c r="HH19">
        <v>20.217</v>
      </c>
      <c r="HI19">
        <v>5.23855</v>
      </c>
      <c r="HJ19">
        <v>11.974</v>
      </c>
      <c r="HK19">
        <v>4.9725</v>
      </c>
      <c r="HL19">
        <v>3.291</v>
      </c>
      <c r="HM19">
        <v>9999</v>
      </c>
      <c r="HN19">
        <v>9999</v>
      </c>
      <c r="HO19">
        <v>9999</v>
      </c>
      <c r="HP19">
        <v>999.9</v>
      </c>
      <c r="HQ19">
        <v>4.97294</v>
      </c>
      <c r="HR19">
        <v>1.87731</v>
      </c>
      <c r="HS19">
        <v>1.87543</v>
      </c>
      <c r="HT19">
        <v>1.87821</v>
      </c>
      <c r="HU19">
        <v>1.87498</v>
      </c>
      <c r="HV19">
        <v>1.87851</v>
      </c>
      <c r="HW19">
        <v>1.87564</v>
      </c>
      <c r="HX19">
        <v>1.8768</v>
      </c>
      <c r="HY19">
        <v>0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0.119</v>
      </c>
      <c r="IM19">
        <v>0.2656</v>
      </c>
      <c r="IN19">
        <v>-0.2620446997112612</v>
      </c>
      <c r="IO19">
        <v>0.0009670109888777422</v>
      </c>
      <c r="IP19">
        <v>-2.06069886015755E-07</v>
      </c>
      <c r="IQ19">
        <v>1.492131737393187E-10</v>
      </c>
      <c r="IR19">
        <v>-0.04753701319922854</v>
      </c>
      <c r="IS19">
        <v>-0.001311061913088307</v>
      </c>
      <c r="IT19">
        <v>0.0006994928358591311</v>
      </c>
      <c r="IU19">
        <v>-6.08881213830995E-06</v>
      </c>
      <c r="IV19">
        <v>3</v>
      </c>
      <c r="IW19">
        <v>2112</v>
      </c>
      <c r="IX19">
        <v>1</v>
      </c>
      <c r="IY19">
        <v>30</v>
      </c>
      <c r="IZ19">
        <v>189249</v>
      </c>
      <c r="JA19">
        <v>189248.9</v>
      </c>
      <c r="JB19">
        <v>1.06934</v>
      </c>
      <c r="JC19">
        <v>2.52319</v>
      </c>
      <c r="JD19">
        <v>1.39893</v>
      </c>
      <c r="JE19">
        <v>2.35596</v>
      </c>
      <c r="JF19">
        <v>1.44897</v>
      </c>
      <c r="JG19">
        <v>2.5354</v>
      </c>
      <c r="JH19">
        <v>37.1941</v>
      </c>
      <c r="JI19">
        <v>24.2188</v>
      </c>
      <c r="JJ19">
        <v>18</v>
      </c>
      <c r="JK19">
        <v>475.806</v>
      </c>
      <c r="JL19">
        <v>484.926</v>
      </c>
      <c r="JM19">
        <v>32.4995</v>
      </c>
      <c r="JN19">
        <v>29.5111</v>
      </c>
      <c r="JO19">
        <v>30.0005</v>
      </c>
      <c r="JP19">
        <v>29.1739</v>
      </c>
      <c r="JQ19">
        <v>29.2322</v>
      </c>
      <c r="JR19">
        <v>21.4366</v>
      </c>
      <c r="JS19">
        <v>26.2471</v>
      </c>
      <c r="JT19">
        <v>99.40560000000001</v>
      </c>
      <c r="JU19">
        <v>32.4625</v>
      </c>
      <c r="JV19">
        <v>420</v>
      </c>
      <c r="JW19">
        <v>25.1049</v>
      </c>
      <c r="JX19">
        <v>100.789</v>
      </c>
      <c r="JY19">
        <v>100.229</v>
      </c>
    </row>
    <row r="20" spans="1:285">
      <c r="A20">
        <v>4</v>
      </c>
      <c r="B20">
        <v>1758503522.6</v>
      </c>
      <c r="C20">
        <v>6</v>
      </c>
      <c r="D20" t="s">
        <v>435</v>
      </c>
      <c r="E20" t="s">
        <v>436</v>
      </c>
      <c r="F20">
        <v>5</v>
      </c>
      <c r="G20" t="s">
        <v>419</v>
      </c>
      <c r="H20" t="s">
        <v>420</v>
      </c>
      <c r="I20" t="s">
        <v>421</v>
      </c>
      <c r="J20">
        <v>1758503519.6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2.18</v>
      </c>
      <c r="DB20">
        <v>0.5</v>
      </c>
      <c r="DC20" t="s">
        <v>423</v>
      </c>
      <c r="DD20">
        <v>2</v>
      </c>
      <c r="DE20">
        <v>1758503519.6</v>
      </c>
      <c r="DF20">
        <v>420.3018888888889</v>
      </c>
      <c r="DG20">
        <v>419.714</v>
      </c>
      <c r="DH20">
        <v>25.43902222222222</v>
      </c>
      <c r="DI20">
        <v>25.09484444444444</v>
      </c>
      <c r="DJ20">
        <v>420.1831111111111</v>
      </c>
      <c r="DK20">
        <v>25.17343333333334</v>
      </c>
      <c r="DL20">
        <v>500.0475555555556</v>
      </c>
      <c r="DM20">
        <v>89.94631111111113</v>
      </c>
      <c r="DN20">
        <v>0.05674118888888889</v>
      </c>
      <c r="DO20">
        <v>31.24991111111111</v>
      </c>
      <c r="DP20">
        <v>30.12124444444445</v>
      </c>
      <c r="DQ20">
        <v>999.9000000000001</v>
      </c>
      <c r="DR20">
        <v>0</v>
      </c>
      <c r="DS20">
        <v>0</v>
      </c>
      <c r="DT20">
        <v>9987.921111111113</v>
      </c>
      <c r="DU20">
        <v>0</v>
      </c>
      <c r="DV20">
        <v>1.65492</v>
      </c>
      <c r="DW20">
        <v>0.5880195555555556</v>
      </c>
      <c r="DX20">
        <v>431.2732222222222</v>
      </c>
      <c r="DY20">
        <v>430.5175555555555</v>
      </c>
      <c r="DZ20">
        <v>0.3441733333333333</v>
      </c>
      <c r="EA20">
        <v>419.714</v>
      </c>
      <c r="EB20">
        <v>25.09484444444444</v>
      </c>
      <c r="EC20">
        <v>2.288145555555556</v>
      </c>
      <c r="ED20">
        <v>2.257191111111111</v>
      </c>
      <c r="EE20">
        <v>19.59317777777778</v>
      </c>
      <c r="EF20">
        <v>19.3741</v>
      </c>
      <c r="EG20">
        <v>0.00500056</v>
      </c>
      <c r="EH20">
        <v>0</v>
      </c>
      <c r="EI20">
        <v>0</v>
      </c>
      <c r="EJ20">
        <v>0</v>
      </c>
      <c r="EK20">
        <v>734.0444444444444</v>
      </c>
      <c r="EL20">
        <v>0.00500056</v>
      </c>
      <c r="EM20">
        <v>-7.322222222222223</v>
      </c>
      <c r="EN20">
        <v>-2.311111111111111</v>
      </c>
      <c r="EO20">
        <v>35.15255555555555</v>
      </c>
      <c r="EP20">
        <v>38.562</v>
      </c>
      <c r="EQ20">
        <v>36.89555555555555</v>
      </c>
      <c r="ER20">
        <v>38.12488888888889</v>
      </c>
      <c r="ES20">
        <v>37.54855555555556</v>
      </c>
      <c r="ET20">
        <v>0</v>
      </c>
      <c r="EU20">
        <v>0</v>
      </c>
      <c r="EV20">
        <v>0</v>
      </c>
      <c r="EW20">
        <v>1758503524.3</v>
      </c>
      <c r="EX20">
        <v>0</v>
      </c>
      <c r="EY20">
        <v>733.4538461538463</v>
      </c>
      <c r="EZ20">
        <v>33.28546989731499</v>
      </c>
      <c r="FA20">
        <v>-12.95042750391347</v>
      </c>
      <c r="FB20">
        <v>-8.207692307692309</v>
      </c>
      <c r="FC20">
        <v>15</v>
      </c>
      <c r="FD20">
        <v>0</v>
      </c>
      <c r="FE20" t="s">
        <v>424</v>
      </c>
      <c r="FF20">
        <v>1747148579.5</v>
      </c>
      <c r="FG20">
        <v>1747148584.5</v>
      </c>
      <c r="FH20">
        <v>0</v>
      </c>
      <c r="FI20">
        <v>0.162</v>
      </c>
      <c r="FJ20">
        <v>-0.001</v>
      </c>
      <c r="FK20">
        <v>0.139</v>
      </c>
      <c r="FL20">
        <v>0.058</v>
      </c>
      <c r="FM20">
        <v>420</v>
      </c>
      <c r="FN20">
        <v>16</v>
      </c>
      <c r="FO20">
        <v>0.19</v>
      </c>
      <c r="FP20">
        <v>0.02</v>
      </c>
      <c r="FQ20">
        <v>0.5859233414634146</v>
      </c>
      <c r="FR20">
        <v>0.05936368641115051</v>
      </c>
      <c r="FS20">
        <v>0.0485220235133967</v>
      </c>
      <c r="FT20">
        <v>1</v>
      </c>
      <c r="FU20">
        <v>733.1411764705882</v>
      </c>
      <c r="FV20">
        <v>9.417876212154805</v>
      </c>
      <c r="FW20">
        <v>6.663161131398206</v>
      </c>
      <c r="FX20">
        <v>0</v>
      </c>
      <c r="FY20">
        <v>0.3399013658536585</v>
      </c>
      <c r="FZ20">
        <v>0.04630434146341421</v>
      </c>
      <c r="GA20">
        <v>0.005032271221490245</v>
      </c>
      <c r="GB20">
        <v>1</v>
      </c>
      <c r="GC20">
        <v>2</v>
      </c>
      <c r="GD20">
        <v>3</v>
      </c>
      <c r="GE20" t="s">
        <v>434</v>
      </c>
      <c r="GF20">
        <v>3.12665</v>
      </c>
      <c r="GG20">
        <v>2.73437</v>
      </c>
      <c r="GH20">
        <v>0.0852484</v>
      </c>
      <c r="GI20">
        <v>0.0856114</v>
      </c>
      <c r="GJ20">
        <v>0.110572</v>
      </c>
      <c r="GK20">
        <v>0.110121</v>
      </c>
      <c r="GL20">
        <v>27390.5</v>
      </c>
      <c r="GM20">
        <v>26583.2</v>
      </c>
      <c r="GN20">
        <v>30485.9</v>
      </c>
      <c r="GO20">
        <v>29328.7</v>
      </c>
      <c r="GP20">
        <v>37420.6</v>
      </c>
      <c r="GQ20">
        <v>34326.6</v>
      </c>
      <c r="GR20">
        <v>46639.5</v>
      </c>
      <c r="GS20">
        <v>43570</v>
      </c>
      <c r="GT20">
        <v>1.81422</v>
      </c>
      <c r="GU20">
        <v>1.87647</v>
      </c>
      <c r="GV20">
        <v>0.07041169999999999</v>
      </c>
      <c r="GW20">
        <v>0</v>
      </c>
      <c r="GX20">
        <v>28.9792</v>
      </c>
      <c r="GY20">
        <v>999.9</v>
      </c>
      <c r="GZ20">
        <v>56.6</v>
      </c>
      <c r="HA20">
        <v>31.5</v>
      </c>
      <c r="HB20">
        <v>29.2069</v>
      </c>
      <c r="HC20">
        <v>63.47</v>
      </c>
      <c r="HD20">
        <v>16.7668</v>
      </c>
      <c r="HE20">
        <v>1</v>
      </c>
      <c r="HF20">
        <v>0.182193</v>
      </c>
      <c r="HG20">
        <v>-0.473573</v>
      </c>
      <c r="HH20">
        <v>20.2168</v>
      </c>
      <c r="HI20">
        <v>5.23826</v>
      </c>
      <c r="HJ20">
        <v>11.974</v>
      </c>
      <c r="HK20">
        <v>4.97235</v>
      </c>
      <c r="HL20">
        <v>3.291</v>
      </c>
      <c r="HM20">
        <v>9999</v>
      </c>
      <c r="HN20">
        <v>9999</v>
      </c>
      <c r="HO20">
        <v>9999</v>
      </c>
      <c r="HP20">
        <v>999.9</v>
      </c>
      <c r="HQ20">
        <v>4.97294</v>
      </c>
      <c r="HR20">
        <v>1.87731</v>
      </c>
      <c r="HS20">
        <v>1.87542</v>
      </c>
      <c r="HT20">
        <v>1.8782</v>
      </c>
      <c r="HU20">
        <v>1.87497</v>
      </c>
      <c r="HV20">
        <v>1.87851</v>
      </c>
      <c r="HW20">
        <v>1.87563</v>
      </c>
      <c r="HX20">
        <v>1.87678</v>
      </c>
      <c r="HY20">
        <v>0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0.119</v>
      </c>
      <c r="IM20">
        <v>0.2655</v>
      </c>
      <c r="IN20">
        <v>-0.2620446997112612</v>
      </c>
      <c r="IO20">
        <v>0.0009670109888777422</v>
      </c>
      <c r="IP20">
        <v>-2.06069886015755E-07</v>
      </c>
      <c r="IQ20">
        <v>1.492131737393187E-10</v>
      </c>
      <c r="IR20">
        <v>-0.04753701319922854</v>
      </c>
      <c r="IS20">
        <v>-0.001311061913088307</v>
      </c>
      <c r="IT20">
        <v>0.0006994928358591311</v>
      </c>
      <c r="IU20">
        <v>-6.08881213830995E-06</v>
      </c>
      <c r="IV20">
        <v>3</v>
      </c>
      <c r="IW20">
        <v>2112</v>
      </c>
      <c r="IX20">
        <v>1</v>
      </c>
      <c r="IY20">
        <v>30</v>
      </c>
      <c r="IZ20">
        <v>189249.1</v>
      </c>
      <c r="JA20">
        <v>189249</v>
      </c>
      <c r="JB20">
        <v>1.06934</v>
      </c>
      <c r="JC20">
        <v>2.52808</v>
      </c>
      <c r="JD20">
        <v>1.39893</v>
      </c>
      <c r="JE20">
        <v>2.35596</v>
      </c>
      <c r="JF20">
        <v>1.44897</v>
      </c>
      <c r="JG20">
        <v>2.55127</v>
      </c>
      <c r="JH20">
        <v>37.1941</v>
      </c>
      <c r="JI20">
        <v>24.2188</v>
      </c>
      <c r="JJ20">
        <v>18</v>
      </c>
      <c r="JK20">
        <v>475.595</v>
      </c>
      <c r="JL20">
        <v>485.188</v>
      </c>
      <c r="JM20">
        <v>32.4455</v>
      </c>
      <c r="JN20">
        <v>29.5136</v>
      </c>
      <c r="JO20">
        <v>30.0004</v>
      </c>
      <c r="JP20">
        <v>29.1751</v>
      </c>
      <c r="JQ20">
        <v>29.2335</v>
      </c>
      <c r="JR20">
        <v>21.444</v>
      </c>
      <c r="JS20">
        <v>26.2471</v>
      </c>
      <c r="JT20">
        <v>99.40560000000001</v>
      </c>
      <c r="JU20">
        <v>32.3391</v>
      </c>
      <c r="JV20">
        <v>420</v>
      </c>
      <c r="JW20">
        <v>25.1065</v>
      </c>
      <c r="JX20">
        <v>100.789</v>
      </c>
      <c r="JY20">
        <v>100.228</v>
      </c>
    </row>
    <row r="21" spans="1:285">
      <c r="A21">
        <v>5</v>
      </c>
      <c r="B21">
        <v>1758503524.6</v>
      </c>
      <c r="C21">
        <v>8</v>
      </c>
      <c r="D21" t="s">
        <v>437</v>
      </c>
      <c r="E21" t="s">
        <v>438</v>
      </c>
      <c r="F21">
        <v>5</v>
      </c>
      <c r="G21" t="s">
        <v>419</v>
      </c>
      <c r="H21" t="s">
        <v>420</v>
      </c>
      <c r="I21" t="s">
        <v>421</v>
      </c>
      <c r="J21">
        <v>1758503521.6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5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2.18</v>
      </c>
      <c r="DB21">
        <v>0.5</v>
      </c>
      <c r="DC21" t="s">
        <v>423</v>
      </c>
      <c r="DD21">
        <v>2</v>
      </c>
      <c r="DE21">
        <v>1758503521.6</v>
      </c>
      <c r="DF21">
        <v>420.3263333333333</v>
      </c>
      <c r="DG21">
        <v>419.7093333333333</v>
      </c>
      <c r="DH21">
        <v>25.43614444444444</v>
      </c>
      <c r="DI21">
        <v>25.09282222222222</v>
      </c>
      <c r="DJ21">
        <v>420.2074444444445</v>
      </c>
      <c r="DK21">
        <v>25.1706</v>
      </c>
      <c r="DL21">
        <v>499.9767777777778</v>
      </c>
      <c r="DM21">
        <v>89.94574444444444</v>
      </c>
      <c r="DN21">
        <v>0.05673010000000001</v>
      </c>
      <c r="DO21">
        <v>31.24592222222222</v>
      </c>
      <c r="DP21">
        <v>30.12686666666666</v>
      </c>
      <c r="DQ21">
        <v>999.9000000000001</v>
      </c>
      <c r="DR21">
        <v>0</v>
      </c>
      <c r="DS21">
        <v>0</v>
      </c>
      <c r="DT21">
        <v>9990.005555555554</v>
      </c>
      <c r="DU21">
        <v>0</v>
      </c>
      <c r="DV21">
        <v>1.65492</v>
      </c>
      <c r="DW21">
        <v>0.6170587777777778</v>
      </c>
      <c r="DX21">
        <v>431.297</v>
      </c>
      <c r="DY21">
        <v>430.5118888888889</v>
      </c>
      <c r="DZ21">
        <v>0.3433163333333333</v>
      </c>
      <c r="EA21">
        <v>419.7093333333333</v>
      </c>
      <c r="EB21">
        <v>25.09282222222222</v>
      </c>
      <c r="EC21">
        <v>2.287871111111111</v>
      </c>
      <c r="ED21">
        <v>2.256994444444445</v>
      </c>
      <c r="EE21">
        <v>19.59125555555556</v>
      </c>
      <c r="EF21">
        <v>19.37268888888889</v>
      </c>
      <c r="EG21">
        <v>0.00500056</v>
      </c>
      <c r="EH21">
        <v>0</v>
      </c>
      <c r="EI21">
        <v>0</v>
      </c>
      <c r="EJ21">
        <v>0</v>
      </c>
      <c r="EK21">
        <v>738.0555555555554</v>
      </c>
      <c r="EL21">
        <v>0.00500056</v>
      </c>
      <c r="EM21">
        <v>-12.52222222222222</v>
      </c>
      <c r="EN21">
        <v>-2.777777777777778</v>
      </c>
      <c r="EO21">
        <v>35.15255555555555</v>
      </c>
      <c r="EP21">
        <v>38.562</v>
      </c>
      <c r="EQ21">
        <v>36.84688888888888</v>
      </c>
      <c r="ER21">
        <v>38.06233333333333</v>
      </c>
      <c r="ES21">
        <v>37.53455555555556</v>
      </c>
      <c r="ET21">
        <v>0</v>
      </c>
      <c r="EU21">
        <v>0</v>
      </c>
      <c r="EV21">
        <v>0</v>
      </c>
      <c r="EW21">
        <v>1758503526.7</v>
      </c>
      <c r="EX21">
        <v>0</v>
      </c>
      <c r="EY21">
        <v>735.6653846153847</v>
      </c>
      <c r="EZ21">
        <v>25.86324752144735</v>
      </c>
      <c r="FA21">
        <v>-0.2598289524208111</v>
      </c>
      <c r="FB21">
        <v>-9.63076923076923</v>
      </c>
      <c r="FC21">
        <v>15</v>
      </c>
      <c r="FD21">
        <v>0</v>
      </c>
      <c r="FE21" t="s">
        <v>424</v>
      </c>
      <c r="FF21">
        <v>1747148579.5</v>
      </c>
      <c r="FG21">
        <v>1747148584.5</v>
      </c>
      <c r="FH21">
        <v>0</v>
      </c>
      <c r="FI21">
        <v>0.162</v>
      </c>
      <c r="FJ21">
        <v>-0.001</v>
      </c>
      <c r="FK21">
        <v>0.139</v>
      </c>
      <c r="FL21">
        <v>0.058</v>
      </c>
      <c r="FM21">
        <v>420</v>
      </c>
      <c r="FN21">
        <v>16</v>
      </c>
      <c r="FO21">
        <v>0.19</v>
      </c>
      <c r="FP21">
        <v>0.02</v>
      </c>
      <c r="FQ21">
        <v>0.5856781</v>
      </c>
      <c r="FR21">
        <v>0.2448764127579727</v>
      </c>
      <c r="FS21">
        <v>0.04932555258778151</v>
      </c>
      <c r="FT21">
        <v>1</v>
      </c>
      <c r="FU21">
        <v>734.0264705882354</v>
      </c>
      <c r="FV21">
        <v>13.60886166202727</v>
      </c>
      <c r="FW21">
        <v>6.920868222630552</v>
      </c>
      <c r="FX21">
        <v>0</v>
      </c>
      <c r="FY21">
        <v>0.3411553</v>
      </c>
      <c r="FZ21">
        <v>0.03103974484052498</v>
      </c>
      <c r="GA21">
        <v>0.003558602044342698</v>
      </c>
      <c r="GB21">
        <v>1</v>
      </c>
      <c r="GC21">
        <v>2</v>
      </c>
      <c r="GD21">
        <v>3</v>
      </c>
      <c r="GE21" t="s">
        <v>434</v>
      </c>
      <c r="GF21">
        <v>3.12659</v>
      </c>
      <c r="GG21">
        <v>2.73471</v>
      </c>
      <c r="GH21">
        <v>0.08523650000000001</v>
      </c>
      <c r="GI21">
        <v>0.0856156</v>
      </c>
      <c r="GJ21">
        <v>0.110563</v>
      </c>
      <c r="GK21">
        <v>0.110113</v>
      </c>
      <c r="GL21">
        <v>27390.6</v>
      </c>
      <c r="GM21">
        <v>26582.8</v>
      </c>
      <c r="GN21">
        <v>30485.6</v>
      </c>
      <c r="GO21">
        <v>29328.4</v>
      </c>
      <c r="GP21">
        <v>37420.7</v>
      </c>
      <c r="GQ21">
        <v>34326.5</v>
      </c>
      <c r="GR21">
        <v>46639.2</v>
      </c>
      <c r="GS21">
        <v>43569.5</v>
      </c>
      <c r="GT21">
        <v>1.8141</v>
      </c>
      <c r="GU21">
        <v>1.87652</v>
      </c>
      <c r="GV21">
        <v>0.06986779999999999</v>
      </c>
      <c r="GW21">
        <v>0</v>
      </c>
      <c r="GX21">
        <v>28.9845</v>
      </c>
      <c r="GY21">
        <v>999.9</v>
      </c>
      <c r="GZ21">
        <v>56.6</v>
      </c>
      <c r="HA21">
        <v>31.5</v>
      </c>
      <c r="HB21">
        <v>29.208</v>
      </c>
      <c r="HC21">
        <v>63.12</v>
      </c>
      <c r="HD21">
        <v>16.7909</v>
      </c>
      <c r="HE21">
        <v>1</v>
      </c>
      <c r="HF21">
        <v>0.182398</v>
      </c>
      <c r="HG21">
        <v>-0.379186</v>
      </c>
      <c r="HH21">
        <v>20.2169</v>
      </c>
      <c r="HI21">
        <v>5.23855</v>
      </c>
      <c r="HJ21">
        <v>11.974</v>
      </c>
      <c r="HK21">
        <v>4.9721</v>
      </c>
      <c r="HL21">
        <v>3.291</v>
      </c>
      <c r="HM21">
        <v>9999</v>
      </c>
      <c r="HN21">
        <v>9999</v>
      </c>
      <c r="HO21">
        <v>9999</v>
      </c>
      <c r="HP21">
        <v>999.9</v>
      </c>
      <c r="HQ21">
        <v>4.97293</v>
      </c>
      <c r="HR21">
        <v>1.87729</v>
      </c>
      <c r="HS21">
        <v>1.87536</v>
      </c>
      <c r="HT21">
        <v>1.8782</v>
      </c>
      <c r="HU21">
        <v>1.87494</v>
      </c>
      <c r="HV21">
        <v>1.87851</v>
      </c>
      <c r="HW21">
        <v>1.87562</v>
      </c>
      <c r="HX21">
        <v>1.87676</v>
      </c>
      <c r="HY21">
        <v>0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0.119</v>
      </c>
      <c r="IM21">
        <v>0.2654</v>
      </c>
      <c r="IN21">
        <v>-0.2620446997112612</v>
      </c>
      <c r="IO21">
        <v>0.0009670109888777422</v>
      </c>
      <c r="IP21">
        <v>-2.06069886015755E-07</v>
      </c>
      <c r="IQ21">
        <v>1.492131737393187E-10</v>
      </c>
      <c r="IR21">
        <v>-0.04753701319922854</v>
      </c>
      <c r="IS21">
        <v>-0.001311061913088307</v>
      </c>
      <c r="IT21">
        <v>0.0006994928358591311</v>
      </c>
      <c r="IU21">
        <v>-6.08881213830995E-06</v>
      </c>
      <c r="IV21">
        <v>3</v>
      </c>
      <c r="IW21">
        <v>2112</v>
      </c>
      <c r="IX21">
        <v>1</v>
      </c>
      <c r="IY21">
        <v>30</v>
      </c>
      <c r="IZ21">
        <v>189249.1</v>
      </c>
      <c r="JA21">
        <v>189249</v>
      </c>
      <c r="JB21">
        <v>1.06934</v>
      </c>
      <c r="JC21">
        <v>2.53662</v>
      </c>
      <c r="JD21">
        <v>1.39893</v>
      </c>
      <c r="JE21">
        <v>2.35718</v>
      </c>
      <c r="JF21">
        <v>1.44897</v>
      </c>
      <c r="JG21">
        <v>2.56836</v>
      </c>
      <c r="JH21">
        <v>37.1941</v>
      </c>
      <c r="JI21">
        <v>24.2188</v>
      </c>
      <c r="JJ21">
        <v>18</v>
      </c>
      <c r="JK21">
        <v>475.535</v>
      </c>
      <c r="JL21">
        <v>485.225</v>
      </c>
      <c r="JM21">
        <v>32.402</v>
      </c>
      <c r="JN21">
        <v>29.5161</v>
      </c>
      <c r="JO21">
        <v>30.0005</v>
      </c>
      <c r="JP21">
        <v>29.1764</v>
      </c>
      <c r="JQ21">
        <v>29.2338</v>
      </c>
      <c r="JR21">
        <v>21.4455</v>
      </c>
      <c r="JS21">
        <v>26.2471</v>
      </c>
      <c r="JT21">
        <v>99.40560000000001</v>
      </c>
      <c r="JU21">
        <v>32.3391</v>
      </c>
      <c r="JV21">
        <v>420</v>
      </c>
      <c r="JW21">
        <v>25.1083</v>
      </c>
      <c r="JX21">
        <v>100.788</v>
      </c>
      <c r="JY21">
        <v>100.227</v>
      </c>
    </row>
    <row r="22" spans="1:285">
      <c r="A22">
        <v>6</v>
      </c>
      <c r="B22">
        <v>1758503526.6</v>
      </c>
      <c r="C22">
        <v>10</v>
      </c>
      <c r="D22" t="s">
        <v>439</v>
      </c>
      <c r="E22" t="s">
        <v>440</v>
      </c>
      <c r="F22">
        <v>5</v>
      </c>
      <c r="G22" t="s">
        <v>419</v>
      </c>
      <c r="H22" t="s">
        <v>420</v>
      </c>
      <c r="I22" t="s">
        <v>421</v>
      </c>
      <c r="J22">
        <v>1758503523.6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5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2.18</v>
      </c>
      <c r="DB22">
        <v>0.5</v>
      </c>
      <c r="DC22" t="s">
        <v>423</v>
      </c>
      <c r="DD22">
        <v>2</v>
      </c>
      <c r="DE22">
        <v>1758503523.6</v>
      </c>
      <c r="DF22">
        <v>420.322</v>
      </c>
      <c r="DG22">
        <v>419.6965555555556</v>
      </c>
      <c r="DH22">
        <v>25.43304444444444</v>
      </c>
      <c r="DI22">
        <v>25.09032222222222</v>
      </c>
      <c r="DJ22">
        <v>420.203</v>
      </c>
      <c r="DK22">
        <v>25.16756666666667</v>
      </c>
      <c r="DL22">
        <v>499.9352222222223</v>
      </c>
      <c r="DM22">
        <v>89.94599999999998</v>
      </c>
      <c r="DN22">
        <v>0.0568963111111111</v>
      </c>
      <c r="DO22">
        <v>31.2422</v>
      </c>
      <c r="DP22">
        <v>30.12451111111112</v>
      </c>
      <c r="DQ22">
        <v>999.9000000000001</v>
      </c>
      <c r="DR22">
        <v>0</v>
      </c>
      <c r="DS22">
        <v>0</v>
      </c>
      <c r="DT22">
        <v>9986.736666666668</v>
      </c>
      <c r="DU22">
        <v>0</v>
      </c>
      <c r="DV22">
        <v>1.65492</v>
      </c>
      <c r="DW22">
        <v>0.6254374444444444</v>
      </c>
      <c r="DX22">
        <v>431.2909999999999</v>
      </c>
      <c r="DY22">
        <v>430.4977777777779</v>
      </c>
      <c r="DZ22">
        <v>0.3427095555555555</v>
      </c>
      <c r="EA22">
        <v>419.6965555555556</v>
      </c>
      <c r="EB22">
        <v>25.09032222222222</v>
      </c>
      <c r="EC22">
        <v>2.287598888888889</v>
      </c>
      <c r="ED22">
        <v>2.256774444444444</v>
      </c>
      <c r="EE22">
        <v>19.58933333333333</v>
      </c>
      <c r="EF22">
        <v>19.37113333333333</v>
      </c>
      <c r="EG22">
        <v>0.00500056</v>
      </c>
      <c r="EH22">
        <v>0</v>
      </c>
      <c r="EI22">
        <v>0</v>
      </c>
      <c r="EJ22">
        <v>0</v>
      </c>
      <c r="EK22">
        <v>736.5666666666666</v>
      </c>
      <c r="EL22">
        <v>0.00500056</v>
      </c>
      <c r="EM22">
        <v>-13.83333333333333</v>
      </c>
      <c r="EN22">
        <v>-3.455555555555555</v>
      </c>
      <c r="EO22">
        <v>35.11777777777777</v>
      </c>
      <c r="EP22">
        <v>38.55511111111111</v>
      </c>
      <c r="EQ22">
        <v>36.84</v>
      </c>
      <c r="ER22">
        <v>38.04133333333333</v>
      </c>
      <c r="ES22">
        <v>37.49277777777777</v>
      </c>
      <c r="ET22">
        <v>0</v>
      </c>
      <c r="EU22">
        <v>0</v>
      </c>
      <c r="EV22">
        <v>0</v>
      </c>
      <c r="EW22">
        <v>1758503528.5</v>
      </c>
      <c r="EX22">
        <v>0</v>
      </c>
      <c r="EY22">
        <v>734.676</v>
      </c>
      <c r="EZ22">
        <v>-3.53076962101246</v>
      </c>
      <c r="FA22">
        <v>12.21538495401427</v>
      </c>
      <c r="FB22">
        <v>-8.564</v>
      </c>
      <c r="FC22">
        <v>15</v>
      </c>
      <c r="FD22">
        <v>0</v>
      </c>
      <c r="FE22" t="s">
        <v>424</v>
      </c>
      <c r="FF22">
        <v>1747148579.5</v>
      </c>
      <c r="FG22">
        <v>1747148584.5</v>
      </c>
      <c r="FH22">
        <v>0</v>
      </c>
      <c r="FI22">
        <v>0.162</v>
      </c>
      <c r="FJ22">
        <v>-0.001</v>
      </c>
      <c r="FK22">
        <v>0.139</v>
      </c>
      <c r="FL22">
        <v>0.058</v>
      </c>
      <c r="FM22">
        <v>420</v>
      </c>
      <c r="FN22">
        <v>16</v>
      </c>
      <c r="FO22">
        <v>0.19</v>
      </c>
      <c r="FP22">
        <v>0.02</v>
      </c>
      <c r="FQ22">
        <v>0.5862047073170732</v>
      </c>
      <c r="FR22">
        <v>0.2882570383275253</v>
      </c>
      <c r="FS22">
        <v>0.04868348348221516</v>
      </c>
      <c r="FT22">
        <v>1</v>
      </c>
      <c r="FU22">
        <v>733.6264705882353</v>
      </c>
      <c r="FV22">
        <v>28.85103114556508</v>
      </c>
      <c r="FW22">
        <v>6.774750215648482</v>
      </c>
      <c r="FX22">
        <v>0</v>
      </c>
      <c r="FY22">
        <v>0.3420220731707317</v>
      </c>
      <c r="FZ22">
        <v>0.01806547735191647</v>
      </c>
      <c r="GA22">
        <v>0.002621050444701601</v>
      </c>
      <c r="GB22">
        <v>1</v>
      </c>
      <c r="GC22">
        <v>2</v>
      </c>
      <c r="GD22">
        <v>3</v>
      </c>
      <c r="GE22" t="s">
        <v>434</v>
      </c>
      <c r="GF22">
        <v>3.12667</v>
      </c>
      <c r="GG22">
        <v>2.73503</v>
      </c>
      <c r="GH22">
        <v>0.0852374</v>
      </c>
      <c r="GI22">
        <v>0.0856169</v>
      </c>
      <c r="GJ22">
        <v>0.110557</v>
      </c>
      <c r="GK22">
        <v>0.110105</v>
      </c>
      <c r="GL22">
        <v>27390.1</v>
      </c>
      <c r="GM22">
        <v>26582.3</v>
      </c>
      <c r="GN22">
        <v>30485.2</v>
      </c>
      <c r="GO22">
        <v>29328</v>
      </c>
      <c r="GP22">
        <v>37420.4</v>
      </c>
      <c r="GQ22">
        <v>34326.5</v>
      </c>
      <c r="GR22">
        <v>46638.5</v>
      </c>
      <c r="GS22">
        <v>43569.1</v>
      </c>
      <c r="GT22">
        <v>1.8142</v>
      </c>
      <c r="GU22">
        <v>1.87617</v>
      </c>
      <c r="GV22">
        <v>0.06937980000000001</v>
      </c>
      <c r="GW22">
        <v>0</v>
      </c>
      <c r="GX22">
        <v>28.9895</v>
      </c>
      <c r="GY22">
        <v>999.9</v>
      </c>
      <c r="GZ22">
        <v>56.6</v>
      </c>
      <c r="HA22">
        <v>31.5</v>
      </c>
      <c r="HB22">
        <v>29.2046</v>
      </c>
      <c r="HC22">
        <v>63.43</v>
      </c>
      <c r="HD22">
        <v>16.7548</v>
      </c>
      <c r="HE22">
        <v>1</v>
      </c>
      <c r="HF22">
        <v>0.182594</v>
      </c>
      <c r="HG22">
        <v>-0.385447</v>
      </c>
      <c r="HH22">
        <v>20.2169</v>
      </c>
      <c r="HI22">
        <v>5.2384</v>
      </c>
      <c r="HJ22">
        <v>11.974</v>
      </c>
      <c r="HK22">
        <v>4.97215</v>
      </c>
      <c r="HL22">
        <v>3.291</v>
      </c>
      <c r="HM22">
        <v>9999</v>
      </c>
      <c r="HN22">
        <v>9999</v>
      </c>
      <c r="HO22">
        <v>9999</v>
      </c>
      <c r="HP22">
        <v>999.9</v>
      </c>
      <c r="HQ22">
        <v>4.97292</v>
      </c>
      <c r="HR22">
        <v>1.8773</v>
      </c>
      <c r="HS22">
        <v>1.87538</v>
      </c>
      <c r="HT22">
        <v>1.8782</v>
      </c>
      <c r="HU22">
        <v>1.87495</v>
      </c>
      <c r="HV22">
        <v>1.87851</v>
      </c>
      <c r="HW22">
        <v>1.87564</v>
      </c>
      <c r="HX22">
        <v>1.8768</v>
      </c>
      <c r="HY22">
        <v>0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0.119</v>
      </c>
      <c r="IM22">
        <v>0.2653</v>
      </c>
      <c r="IN22">
        <v>-0.2620446997112612</v>
      </c>
      <c r="IO22">
        <v>0.0009670109888777422</v>
      </c>
      <c r="IP22">
        <v>-2.06069886015755E-07</v>
      </c>
      <c r="IQ22">
        <v>1.492131737393187E-10</v>
      </c>
      <c r="IR22">
        <v>-0.04753701319922854</v>
      </c>
      <c r="IS22">
        <v>-0.001311061913088307</v>
      </c>
      <c r="IT22">
        <v>0.0006994928358591311</v>
      </c>
      <c r="IU22">
        <v>-6.08881213830995E-06</v>
      </c>
      <c r="IV22">
        <v>3</v>
      </c>
      <c r="IW22">
        <v>2112</v>
      </c>
      <c r="IX22">
        <v>1</v>
      </c>
      <c r="IY22">
        <v>30</v>
      </c>
      <c r="IZ22">
        <v>189249.1</v>
      </c>
      <c r="JA22">
        <v>189249</v>
      </c>
      <c r="JB22">
        <v>1.07056</v>
      </c>
      <c r="JC22">
        <v>2.54028</v>
      </c>
      <c r="JD22">
        <v>1.39893</v>
      </c>
      <c r="JE22">
        <v>2.35596</v>
      </c>
      <c r="JF22">
        <v>1.44897</v>
      </c>
      <c r="JG22">
        <v>2.54517</v>
      </c>
      <c r="JH22">
        <v>37.1941</v>
      </c>
      <c r="JI22">
        <v>24.2188</v>
      </c>
      <c r="JJ22">
        <v>18</v>
      </c>
      <c r="JK22">
        <v>475.594</v>
      </c>
      <c r="JL22">
        <v>484.997</v>
      </c>
      <c r="JM22">
        <v>32.3467</v>
      </c>
      <c r="JN22">
        <v>29.5187</v>
      </c>
      <c r="JO22">
        <v>30.0005</v>
      </c>
      <c r="JP22">
        <v>29.177</v>
      </c>
      <c r="JQ22">
        <v>29.2347</v>
      </c>
      <c r="JR22">
        <v>21.4511</v>
      </c>
      <c r="JS22">
        <v>26.2471</v>
      </c>
      <c r="JT22">
        <v>99.40560000000001</v>
      </c>
      <c r="JU22">
        <v>32.3391</v>
      </c>
      <c r="JV22">
        <v>420</v>
      </c>
      <c r="JW22">
        <v>25.1098</v>
      </c>
      <c r="JX22">
        <v>100.787</v>
      </c>
      <c r="JY22">
        <v>100.226</v>
      </c>
    </row>
    <row r="23" spans="1:285">
      <c r="A23">
        <v>7</v>
      </c>
      <c r="B23">
        <v>1758503528.6</v>
      </c>
      <c r="C23">
        <v>12</v>
      </c>
      <c r="D23" t="s">
        <v>441</v>
      </c>
      <c r="E23" t="s">
        <v>442</v>
      </c>
      <c r="F23">
        <v>5</v>
      </c>
      <c r="G23" t="s">
        <v>419</v>
      </c>
      <c r="H23" t="s">
        <v>420</v>
      </c>
      <c r="I23" t="s">
        <v>421</v>
      </c>
      <c r="J23">
        <v>1758503525.6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2.18</v>
      </c>
      <c r="DB23">
        <v>0.5</v>
      </c>
      <c r="DC23" t="s">
        <v>423</v>
      </c>
      <c r="DD23">
        <v>2</v>
      </c>
      <c r="DE23">
        <v>1758503525.6</v>
      </c>
      <c r="DF23">
        <v>420.2995555555556</v>
      </c>
      <c r="DG23">
        <v>419.6871111111111</v>
      </c>
      <c r="DH23">
        <v>25.4299</v>
      </c>
      <c r="DI23">
        <v>25.08702222222222</v>
      </c>
      <c r="DJ23">
        <v>420.1805555555555</v>
      </c>
      <c r="DK23">
        <v>25.1645</v>
      </c>
      <c r="DL23">
        <v>499.9345555555556</v>
      </c>
      <c r="DM23">
        <v>89.94691111111111</v>
      </c>
      <c r="DN23">
        <v>0.05707846666666667</v>
      </c>
      <c r="DO23">
        <v>31.23841111111112</v>
      </c>
      <c r="DP23">
        <v>30.11917777777778</v>
      </c>
      <c r="DQ23">
        <v>999.9000000000001</v>
      </c>
      <c r="DR23">
        <v>0</v>
      </c>
      <c r="DS23">
        <v>0</v>
      </c>
      <c r="DT23">
        <v>9992.364444444444</v>
      </c>
      <c r="DU23">
        <v>0</v>
      </c>
      <c r="DV23">
        <v>1.657218888888889</v>
      </c>
      <c r="DW23">
        <v>0.6124165555555555</v>
      </c>
      <c r="DX23">
        <v>431.2666666666667</v>
      </c>
      <c r="DY23">
        <v>430.4866666666667</v>
      </c>
      <c r="DZ23">
        <v>0.3428842222222222</v>
      </c>
      <c r="EA23">
        <v>419.6871111111111</v>
      </c>
      <c r="EB23">
        <v>25.08702222222222</v>
      </c>
      <c r="EC23">
        <v>2.287339999999999</v>
      </c>
      <c r="ED23">
        <v>2.256498888888889</v>
      </c>
      <c r="EE23">
        <v>19.58752222222222</v>
      </c>
      <c r="EF23">
        <v>19.36917777777778</v>
      </c>
      <c r="EG23">
        <v>0.00500056</v>
      </c>
      <c r="EH23">
        <v>0</v>
      </c>
      <c r="EI23">
        <v>0</v>
      </c>
      <c r="EJ23">
        <v>0</v>
      </c>
      <c r="EK23">
        <v>735.3000000000001</v>
      </c>
      <c r="EL23">
        <v>0.00500056</v>
      </c>
      <c r="EM23">
        <v>-8.222222222222223</v>
      </c>
      <c r="EN23">
        <v>-2.855555555555556</v>
      </c>
      <c r="EO23">
        <v>35.12477777777778</v>
      </c>
      <c r="EP23">
        <v>38.53444444444445</v>
      </c>
      <c r="EQ23">
        <v>36.87466666666666</v>
      </c>
      <c r="ER23">
        <v>38.07599999999999</v>
      </c>
      <c r="ES23">
        <v>37.54133333333333</v>
      </c>
      <c r="ET23">
        <v>0</v>
      </c>
      <c r="EU23">
        <v>0</v>
      </c>
      <c r="EV23">
        <v>0</v>
      </c>
      <c r="EW23">
        <v>1758503530.3</v>
      </c>
      <c r="EX23">
        <v>0</v>
      </c>
      <c r="EY23">
        <v>734.4923076923077</v>
      </c>
      <c r="EZ23">
        <v>-13.23760723384295</v>
      </c>
      <c r="FA23">
        <v>42.00341932371203</v>
      </c>
      <c r="FB23">
        <v>-8.153846153846155</v>
      </c>
      <c r="FC23">
        <v>15</v>
      </c>
      <c r="FD23">
        <v>0</v>
      </c>
      <c r="FE23" t="s">
        <v>424</v>
      </c>
      <c r="FF23">
        <v>1747148579.5</v>
      </c>
      <c r="FG23">
        <v>1747148584.5</v>
      </c>
      <c r="FH23">
        <v>0</v>
      </c>
      <c r="FI23">
        <v>0.162</v>
      </c>
      <c r="FJ23">
        <v>-0.001</v>
      </c>
      <c r="FK23">
        <v>0.139</v>
      </c>
      <c r="FL23">
        <v>0.058</v>
      </c>
      <c r="FM23">
        <v>420</v>
      </c>
      <c r="FN23">
        <v>16</v>
      </c>
      <c r="FO23">
        <v>0.19</v>
      </c>
      <c r="FP23">
        <v>0.02</v>
      </c>
      <c r="FQ23">
        <v>0.5944466</v>
      </c>
      <c r="FR23">
        <v>0.1222308968105064</v>
      </c>
      <c r="FS23">
        <v>0.03881690575174686</v>
      </c>
      <c r="FT23">
        <v>1</v>
      </c>
      <c r="FU23">
        <v>733.8441176470589</v>
      </c>
      <c r="FV23">
        <v>8.649350500927945</v>
      </c>
      <c r="FW23">
        <v>6.84501498200013</v>
      </c>
      <c r="FX23">
        <v>0</v>
      </c>
      <c r="FY23">
        <v>0.342647575</v>
      </c>
      <c r="FZ23">
        <v>0.01205375234521492</v>
      </c>
      <c r="GA23">
        <v>0.002116850512996846</v>
      </c>
      <c r="GB23">
        <v>1</v>
      </c>
      <c r="GC23">
        <v>2</v>
      </c>
      <c r="GD23">
        <v>3</v>
      </c>
      <c r="GE23" t="s">
        <v>434</v>
      </c>
      <c r="GF23">
        <v>3.12678</v>
      </c>
      <c r="GG23">
        <v>2.73504</v>
      </c>
      <c r="GH23">
        <v>0.0852446</v>
      </c>
      <c r="GI23">
        <v>0.0856137</v>
      </c>
      <c r="GJ23">
        <v>0.110546</v>
      </c>
      <c r="GK23">
        <v>0.110093</v>
      </c>
      <c r="GL23">
        <v>27389.6</v>
      </c>
      <c r="GM23">
        <v>26582.1</v>
      </c>
      <c r="GN23">
        <v>30484.8</v>
      </c>
      <c r="GO23">
        <v>29327.6</v>
      </c>
      <c r="GP23">
        <v>37420.4</v>
      </c>
      <c r="GQ23">
        <v>34326.5</v>
      </c>
      <c r="GR23">
        <v>46637.9</v>
      </c>
      <c r="GS23">
        <v>43568.5</v>
      </c>
      <c r="GT23">
        <v>1.81448</v>
      </c>
      <c r="GU23">
        <v>1.87588</v>
      </c>
      <c r="GV23">
        <v>0.0683628</v>
      </c>
      <c r="GW23">
        <v>0</v>
      </c>
      <c r="GX23">
        <v>28.9945</v>
      </c>
      <c r="GY23">
        <v>999.9</v>
      </c>
      <c r="GZ23">
        <v>56.6</v>
      </c>
      <c r="HA23">
        <v>31.5</v>
      </c>
      <c r="HB23">
        <v>29.2089</v>
      </c>
      <c r="HC23">
        <v>63.23</v>
      </c>
      <c r="HD23">
        <v>16.7668</v>
      </c>
      <c r="HE23">
        <v>1</v>
      </c>
      <c r="HF23">
        <v>0.182663</v>
      </c>
      <c r="HG23">
        <v>-0.3954</v>
      </c>
      <c r="HH23">
        <v>20.2167</v>
      </c>
      <c r="HI23">
        <v>5.23796</v>
      </c>
      <c r="HJ23">
        <v>11.974</v>
      </c>
      <c r="HK23">
        <v>4.9721</v>
      </c>
      <c r="HL23">
        <v>3.291</v>
      </c>
      <c r="HM23">
        <v>9999</v>
      </c>
      <c r="HN23">
        <v>9999</v>
      </c>
      <c r="HO23">
        <v>9999</v>
      </c>
      <c r="HP23">
        <v>999.9</v>
      </c>
      <c r="HQ23">
        <v>4.97291</v>
      </c>
      <c r="HR23">
        <v>1.87731</v>
      </c>
      <c r="HS23">
        <v>1.87545</v>
      </c>
      <c r="HT23">
        <v>1.87821</v>
      </c>
      <c r="HU23">
        <v>1.87499</v>
      </c>
      <c r="HV23">
        <v>1.87851</v>
      </c>
      <c r="HW23">
        <v>1.87566</v>
      </c>
      <c r="HX23">
        <v>1.87683</v>
      </c>
      <c r="HY23">
        <v>0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0.119</v>
      </c>
      <c r="IM23">
        <v>0.2653</v>
      </c>
      <c r="IN23">
        <v>-0.2620446997112612</v>
      </c>
      <c r="IO23">
        <v>0.0009670109888777422</v>
      </c>
      <c r="IP23">
        <v>-2.06069886015755E-07</v>
      </c>
      <c r="IQ23">
        <v>1.492131737393187E-10</v>
      </c>
      <c r="IR23">
        <v>-0.04753701319922854</v>
      </c>
      <c r="IS23">
        <v>-0.001311061913088307</v>
      </c>
      <c r="IT23">
        <v>0.0006994928358591311</v>
      </c>
      <c r="IU23">
        <v>-6.08881213830995E-06</v>
      </c>
      <c r="IV23">
        <v>3</v>
      </c>
      <c r="IW23">
        <v>2112</v>
      </c>
      <c r="IX23">
        <v>1</v>
      </c>
      <c r="IY23">
        <v>30</v>
      </c>
      <c r="IZ23">
        <v>189249.2</v>
      </c>
      <c r="JA23">
        <v>189249.1</v>
      </c>
      <c r="JB23">
        <v>1.07056</v>
      </c>
      <c r="JC23">
        <v>2.53784</v>
      </c>
      <c r="JD23">
        <v>1.39893</v>
      </c>
      <c r="JE23">
        <v>2.35596</v>
      </c>
      <c r="JF23">
        <v>1.44897</v>
      </c>
      <c r="JG23">
        <v>2.5708</v>
      </c>
      <c r="JH23">
        <v>37.1941</v>
      </c>
      <c r="JI23">
        <v>24.2188</v>
      </c>
      <c r="JJ23">
        <v>18</v>
      </c>
      <c r="JK23">
        <v>475.752</v>
      </c>
      <c r="JL23">
        <v>484.805</v>
      </c>
      <c r="JM23">
        <v>32.299</v>
      </c>
      <c r="JN23">
        <v>29.5212</v>
      </c>
      <c r="JO23">
        <v>30.0003</v>
      </c>
      <c r="JP23">
        <v>29.1783</v>
      </c>
      <c r="JQ23">
        <v>29.236</v>
      </c>
      <c r="JR23">
        <v>21.4553</v>
      </c>
      <c r="JS23">
        <v>26.2471</v>
      </c>
      <c r="JT23">
        <v>99.40560000000001</v>
      </c>
      <c r="JU23">
        <v>32.2171</v>
      </c>
      <c r="JV23">
        <v>420</v>
      </c>
      <c r="JW23">
        <v>25.113</v>
      </c>
      <c r="JX23">
        <v>100.785</v>
      </c>
      <c r="JY23">
        <v>100.225</v>
      </c>
    </row>
    <row r="24" spans="1:285">
      <c r="A24">
        <v>8</v>
      </c>
      <c r="B24">
        <v>1758503530.6</v>
      </c>
      <c r="C24">
        <v>14</v>
      </c>
      <c r="D24" t="s">
        <v>443</v>
      </c>
      <c r="E24" t="s">
        <v>444</v>
      </c>
      <c r="F24">
        <v>5</v>
      </c>
      <c r="G24" t="s">
        <v>419</v>
      </c>
      <c r="H24" t="s">
        <v>420</v>
      </c>
      <c r="I24" t="s">
        <v>421</v>
      </c>
      <c r="J24">
        <v>1758503527.6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2.18</v>
      </c>
      <c r="DB24">
        <v>0.5</v>
      </c>
      <c r="DC24" t="s">
        <v>423</v>
      </c>
      <c r="DD24">
        <v>2</v>
      </c>
      <c r="DE24">
        <v>1758503527.6</v>
      </c>
      <c r="DF24">
        <v>420.2955555555556</v>
      </c>
      <c r="DG24">
        <v>419.6997777777778</v>
      </c>
      <c r="DH24">
        <v>25.42695555555555</v>
      </c>
      <c r="DI24">
        <v>25.08397777777778</v>
      </c>
      <c r="DJ24">
        <v>420.1765555555555</v>
      </c>
      <c r="DK24">
        <v>25.16162222222222</v>
      </c>
      <c r="DL24">
        <v>499.9722222222222</v>
      </c>
      <c r="DM24">
        <v>89.94732222222223</v>
      </c>
      <c r="DN24">
        <v>0.05719505555555555</v>
      </c>
      <c r="DO24">
        <v>31.23454444444445</v>
      </c>
      <c r="DP24">
        <v>30.11255555555555</v>
      </c>
      <c r="DQ24">
        <v>999.9000000000001</v>
      </c>
      <c r="DR24">
        <v>0</v>
      </c>
      <c r="DS24">
        <v>0</v>
      </c>
      <c r="DT24">
        <v>9998.406666666668</v>
      </c>
      <c r="DU24">
        <v>0</v>
      </c>
      <c r="DV24">
        <v>1.661815555555556</v>
      </c>
      <c r="DW24">
        <v>0.5957606666666667</v>
      </c>
      <c r="DX24">
        <v>431.2612222222222</v>
      </c>
      <c r="DY24">
        <v>430.4982222222222</v>
      </c>
      <c r="DZ24">
        <v>0.3429784444444445</v>
      </c>
      <c r="EA24">
        <v>419.6997777777778</v>
      </c>
      <c r="EB24">
        <v>25.08397777777778</v>
      </c>
      <c r="EC24">
        <v>2.287086666666667</v>
      </c>
      <c r="ED24">
        <v>2.256235555555556</v>
      </c>
      <c r="EE24">
        <v>19.58573333333333</v>
      </c>
      <c r="EF24">
        <v>19.36731111111111</v>
      </c>
      <c r="EG24">
        <v>0.00500056</v>
      </c>
      <c r="EH24">
        <v>0</v>
      </c>
      <c r="EI24">
        <v>0</v>
      </c>
      <c r="EJ24">
        <v>0</v>
      </c>
      <c r="EK24">
        <v>733.4555555555556</v>
      </c>
      <c r="EL24">
        <v>0.00500056</v>
      </c>
      <c r="EM24">
        <v>-7.777777777777778</v>
      </c>
      <c r="EN24">
        <v>-2.977777777777778</v>
      </c>
      <c r="EO24">
        <v>35.10388888888889</v>
      </c>
      <c r="EP24">
        <v>38.51377777777778</v>
      </c>
      <c r="EQ24">
        <v>36.86766666666666</v>
      </c>
      <c r="ER24">
        <v>38.06911111111111</v>
      </c>
      <c r="ES24">
        <v>37.54133333333333</v>
      </c>
      <c r="ET24">
        <v>0</v>
      </c>
      <c r="EU24">
        <v>0</v>
      </c>
      <c r="EV24">
        <v>0</v>
      </c>
      <c r="EW24">
        <v>1758503532.7</v>
      </c>
      <c r="EX24">
        <v>0</v>
      </c>
      <c r="EY24">
        <v>734.5923076923077</v>
      </c>
      <c r="EZ24">
        <v>-13.12136769076197</v>
      </c>
      <c r="FA24">
        <v>9.986325081395549</v>
      </c>
      <c r="FB24">
        <v>-7.403846153846155</v>
      </c>
      <c r="FC24">
        <v>15</v>
      </c>
      <c r="FD24">
        <v>0</v>
      </c>
      <c r="FE24" t="s">
        <v>424</v>
      </c>
      <c r="FF24">
        <v>1747148579.5</v>
      </c>
      <c r="FG24">
        <v>1747148584.5</v>
      </c>
      <c r="FH24">
        <v>0</v>
      </c>
      <c r="FI24">
        <v>0.162</v>
      </c>
      <c r="FJ24">
        <v>-0.001</v>
      </c>
      <c r="FK24">
        <v>0.139</v>
      </c>
      <c r="FL24">
        <v>0.058</v>
      </c>
      <c r="FM24">
        <v>420</v>
      </c>
      <c r="FN24">
        <v>16</v>
      </c>
      <c r="FO24">
        <v>0.19</v>
      </c>
      <c r="FP24">
        <v>0.02</v>
      </c>
      <c r="FQ24">
        <v>0.59927</v>
      </c>
      <c r="FR24">
        <v>0.01939935888501833</v>
      </c>
      <c r="FS24">
        <v>0.03416116552818276</v>
      </c>
      <c r="FT24">
        <v>1</v>
      </c>
      <c r="FU24">
        <v>734.1588235294118</v>
      </c>
      <c r="FV24">
        <v>-1.738732007555118</v>
      </c>
      <c r="FW24">
        <v>6.518079726560524</v>
      </c>
      <c r="FX24">
        <v>0</v>
      </c>
      <c r="FY24">
        <v>0.343113487804878</v>
      </c>
      <c r="FZ24">
        <v>0.002776181184669312</v>
      </c>
      <c r="GA24">
        <v>0.001470677098448216</v>
      </c>
      <c r="GB24">
        <v>1</v>
      </c>
      <c r="GC24">
        <v>2</v>
      </c>
      <c r="GD24">
        <v>3</v>
      </c>
      <c r="GE24" t="s">
        <v>434</v>
      </c>
      <c r="GF24">
        <v>3.12674</v>
      </c>
      <c r="GG24">
        <v>2.73501</v>
      </c>
      <c r="GH24">
        <v>0.0852458</v>
      </c>
      <c r="GI24">
        <v>0.0856161</v>
      </c>
      <c r="GJ24">
        <v>0.110536</v>
      </c>
      <c r="GK24">
        <v>0.110091</v>
      </c>
      <c r="GL24">
        <v>27389.4</v>
      </c>
      <c r="GM24">
        <v>26581.8</v>
      </c>
      <c r="GN24">
        <v>30484.7</v>
      </c>
      <c r="GO24">
        <v>29327.4</v>
      </c>
      <c r="GP24">
        <v>37420.6</v>
      </c>
      <c r="GQ24">
        <v>34326.3</v>
      </c>
      <c r="GR24">
        <v>46637.6</v>
      </c>
      <c r="GS24">
        <v>43568.2</v>
      </c>
      <c r="GT24">
        <v>1.81453</v>
      </c>
      <c r="GU24">
        <v>1.87595</v>
      </c>
      <c r="GV24">
        <v>0.06772209999999999</v>
      </c>
      <c r="GW24">
        <v>0</v>
      </c>
      <c r="GX24">
        <v>28.9995</v>
      </c>
      <c r="GY24">
        <v>999.9</v>
      </c>
      <c r="GZ24">
        <v>56.6</v>
      </c>
      <c r="HA24">
        <v>31.5</v>
      </c>
      <c r="HB24">
        <v>29.2044</v>
      </c>
      <c r="HC24">
        <v>63.33</v>
      </c>
      <c r="HD24">
        <v>16.7388</v>
      </c>
      <c r="HE24">
        <v>1</v>
      </c>
      <c r="HF24">
        <v>0.18283</v>
      </c>
      <c r="HG24">
        <v>-0.311375</v>
      </c>
      <c r="HH24">
        <v>20.2169</v>
      </c>
      <c r="HI24">
        <v>5.23766</v>
      </c>
      <c r="HJ24">
        <v>11.974</v>
      </c>
      <c r="HK24">
        <v>4.9719</v>
      </c>
      <c r="HL24">
        <v>3.291</v>
      </c>
      <c r="HM24">
        <v>9999</v>
      </c>
      <c r="HN24">
        <v>9999</v>
      </c>
      <c r="HO24">
        <v>9999</v>
      </c>
      <c r="HP24">
        <v>999.9</v>
      </c>
      <c r="HQ24">
        <v>4.97291</v>
      </c>
      <c r="HR24">
        <v>1.87732</v>
      </c>
      <c r="HS24">
        <v>1.87545</v>
      </c>
      <c r="HT24">
        <v>1.87821</v>
      </c>
      <c r="HU24">
        <v>1.87499</v>
      </c>
      <c r="HV24">
        <v>1.87852</v>
      </c>
      <c r="HW24">
        <v>1.87568</v>
      </c>
      <c r="HX24">
        <v>1.87683</v>
      </c>
      <c r="HY24">
        <v>0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0.119</v>
      </c>
      <c r="IM24">
        <v>0.2652</v>
      </c>
      <c r="IN24">
        <v>-0.2620446997112612</v>
      </c>
      <c r="IO24">
        <v>0.0009670109888777422</v>
      </c>
      <c r="IP24">
        <v>-2.06069886015755E-07</v>
      </c>
      <c r="IQ24">
        <v>1.492131737393187E-10</v>
      </c>
      <c r="IR24">
        <v>-0.04753701319922854</v>
      </c>
      <c r="IS24">
        <v>-0.001311061913088307</v>
      </c>
      <c r="IT24">
        <v>0.0006994928358591311</v>
      </c>
      <c r="IU24">
        <v>-6.08881213830995E-06</v>
      </c>
      <c r="IV24">
        <v>3</v>
      </c>
      <c r="IW24">
        <v>2112</v>
      </c>
      <c r="IX24">
        <v>1</v>
      </c>
      <c r="IY24">
        <v>30</v>
      </c>
      <c r="IZ24">
        <v>189249.2</v>
      </c>
      <c r="JA24">
        <v>189249.1</v>
      </c>
      <c r="JB24">
        <v>1.07056</v>
      </c>
      <c r="JC24">
        <v>2.53784</v>
      </c>
      <c r="JD24">
        <v>1.39893</v>
      </c>
      <c r="JE24">
        <v>2.35596</v>
      </c>
      <c r="JF24">
        <v>1.44897</v>
      </c>
      <c r="JG24">
        <v>2.58301</v>
      </c>
      <c r="JH24">
        <v>37.1941</v>
      </c>
      <c r="JI24">
        <v>24.2188</v>
      </c>
      <c r="JJ24">
        <v>18</v>
      </c>
      <c r="JK24">
        <v>475.787</v>
      </c>
      <c r="JL24">
        <v>484.859</v>
      </c>
      <c r="JM24">
        <v>32.2517</v>
      </c>
      <c r="JN24">
        <v>29.5237</v>
      </c>
      <c r="JO24">
        <v>30.0004</v>
      </c>
      <c r="JP24">
        <v>29.1795</v>
      </c>
      <c r="JQ24">
        <v>29.2363</v>
      </c>
      <c r="JR24">
        <v>21.4617</v>
      </c>
      <c r="JS24">
        <v>26.2471</v>
      </c>
      <c r="JT24">
        <v>99.78230000000001</v>
      </c>
      <c r="JU24">
        <v>32.2171</v>
      </c>
      <c r="JV24">
        <v>420</v>
      </c>
      <c r="JW24">
        <v>25.1185</v>
      </c>
      <c r="JX24">
        <v>100.785</v>
      </c>
      <c r="JY24">
        <v>100.224</v>
      </c>
    </row>
    <row r="25" spans="1:285">
      <c r="A25">
        <v>9</v>
      </c>
      <c r="B25">
        <v>1758503532.6</v>
      </c>
      <c r="C25">
        <v>16</v>
      </c>
      <c r="D25" t="s">
        <v>445</v>
      </c>
      <c r="E25" t="s">
        <v>446</v>
      </c>
      <c r="F25">
        <v>5</v>
      </c>
      <c r="G25" t="s">
        <v>419</v>
      </c>
      <c r="H25" t="s">
        <v>420</v>
      </c>
      <c r="I25" t="s">
        <v>421</v>
      </c>
      <c r="J25">
        <v>1758503529.6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2.18</v>
      </c>
      <c r="DB25">
        <v>0.5</v>
      </c>
      <c r="DC25" t="s">
        <v>423</v>
      </c>
      <c r="DD25">
        <v>2</v>
      </c>
      <c r="DE25">
        <v>1758503529.6</v>
      </c>
      <c r="DF25">
        <v>420.3011111111111</v>
      </c>
      <c r="DG25">
        <v>419.7122222222222</v>
      </c>
      <c r="DH25">
        <v>25.42395555555555</v>
      </c>
      <c r="DI25">
        <v>25.08198888888889</v>
      </c>
      <c r="DJ25">
        <v>420.1821111111112</v>
      </c>
      <c r="DK25">
        <v>25.15868888888889</v>
      </c>
      <c r="DL25">
        <v>500.0225555555556</v>
      </c>
      <c r="DM25">
        <v>89.94759999999999</v>
      </c>
      <c r="DN25">
        <v>0.05724178888888889</v>
      </c>
      <c r="DO25">
        <v>31.23068888888889</v>
      </c>
      <c r="DP25">
        <v>30.10668888888889</v>
      </c>
      <c r="DQ25">
        <v>999.9000000000001</v>
      </c>
      <c r="DR25">
        <v>0</v>
      </c>
      <c r="DS25">
        <v>0</v>
      </c>
      <c r="DT25">
        <v>9998.756666666666</v>
      </c>
      <c r="DU25">
        <v>0</v>
      </c>
      <c r="DV25">
        <v>1.664114444444444</v>
      </c>
      <c r="DW25">
        <v>0.5887994444444444</v>
      </c>
      <c r="DX25">
        <v>431.2655555555556</v>
      </c>
      <c r="DY25">
        <v>430.5102222222223</v>
      </c>
      <c r="DZ25">
        <v>0.3419575555555555</v>
      </c>
      <c r="EA25">
        <v>419.7122222222222</v>
      </c>
      <c r="EB25">
        <v>25.08198888888889</v>
      </c>
      <c r="EC25">
        <v>2.286824444444445</v>
      </c>
      <c r="ED25">
        <v>2.256065555555555</v>
      </c>
      <c r="EE25">
        <v>19.58387777777778</v>
      </c>
      <c r="EF25">
        <v>19.36608888888889</v>
      </c>
      <c r="EG25">
        <v>0.00500056</v>
      </c>
      <c r="EH25">
        <v>0</v>
      </c>
      <c r="EI25">
        <v>0</v>
      </c>
      <c r="EJ25">
        <v>0</v>
      </c>
      <c r="EK25">
        <v>734.1555555555556</v>
      </c>
      <c r="EL25">
        <v>0.00500056</v>
      </c>
      <c r="EM25">
        <v>-7.522222222222222</v>
      </c>
      <c r="EN25">
        <v>-3.133333333333333</v>
      </c>
      <c r="EO25">
        <v>35.097</v>
      </c>
      <c r="EP25">
        <v>38.5</v>
      </c>
      <c r="EQ25">
        <v>36.85366666666667</v>
      </c>
      <c r="ER25">
        <v>38.07622222222223</v>
      </c>
      <c r="ES25">
        <v>37.51355555555555</v>
      </c>
      <c r="ET25">
        <v>0</v>
      </c>
      <c r="EU25">
        <v>0</v>
      </c>
      <c r="EV25">
        <v>0</v>
      </c>
      <c r="EW25">
        <v>1758503534.5</v>
      </c>
      <c r="EX25">
        <v>0</v>
      </c>
      <c r="EY25">
        <v>735.3040000000001</v>
      </c>
      <c r="EZ25">
        <v>-11.84615382278504</v>
      </c>
      <c r="FA25">
        <v>1.546153917232747</v>
      </c>
      <c r="FB25">
        <v>-7.924000000000001</v>
      </c>
      <c r="FC25">
        <v>15</v>
      </c>
      <c r="FD25">
        <v>0</v>
      </c>
      <c r="FE25" t="s">
        <v>424</v>
      </c>
      <c r="FF25">
        <v>1747148579.5</v>
      </c>
      <c r="FG25">
        <v>1747148584.5</v>
      </c>
      <c r="FH25">
        <v>0</v>
      </c>
      <c r="FI25">
        <v>0.162</v>
      </c>
      <c r="FJ25">
        <v>-0.001</v>
      </c>
      <c r="FK25">
        <v>0.139</v>
      </c>
      <c r="FL25">
        <v>0.058</v>
      </c>
      <c r="FM25">
        <v>420</v>
      </c>
      <c r="FN25">
        <v>16</v>
      </c>
      <c r="FO25">
        <v>0.19</v>
      </c>
      <c r="FP25">
        <v>0.02</v>
      </c>
      <c r="FQ25">
        <v>0.601610625</v>
      </c>
      <c r="FR25">
        <v>0.01134208255159316</v>
      </c>
      <c r="FS25">
        <v>0.03460829105264192</v>
      </c>
      <c r="FT25">
        <v>1</v>
      </c>
      <c r="FU25">
        <v>734.3235294117649</v>
      </c>
      <c r="FV25">
        <v>-4.122230832021271</v>
      </c>
      <c r="FW25">
        <v>6.495702598575074</v>
      </c>
      <c r="FX25">
        <v>0</v>
      </c>
      <c r="FY25">
        <v>0.343196575</v>
      </c>
      <c r="FZ25">
        <v>-0.00704270544090087</v>
      </c>
      <c r="GA25">
        <v>0.001387674995946457</v>
      </c>
      <c r="GB25">
        <v>1</v>
      </c>
      <c r="GC25">
        <v>2</v>
      </c>
      <c r="GD25">
        <v>3</v>
      </c>
      <c r="GE25" t="s">
        <v>434</v>
      </c>
      <c r="GF25">
        <v>3.12677</v>
      </c>
      <c r="GG25">
        <v>2.73492</v>
      </c>
      <c r="GH25">
        <v>0.08523790000000001</v>
      </c>
      <c r="GI25">
        <v>0.0856179</v>
      </c>
      <c r="GJ25">
        <v>0.110532</v>
      </c>
      <c r="GK25">
        <v>0.110091</v>
      </c>
      <c r="GL25">
        <v>27389.4</v>
      </c>
      <c r="GM25">
        <v>26581.8</v>
      </c>
      <c r="GN25">
        <v>30484.4</v>
      </c>
      <c r="GO25">
        <v>29327.4</v>
      </c>
      <c r="GP25">
        <v>37420.6</v>
      </c>
      <c r="GQ25">
        <v>34326.5</v>
      </c>
      <c r="GR25">
        <v>46637.4</v>
      </c>
      <c r="GS25">
        <v>43568.4</v>
      </c>
      <c r="GT25">
        <v>1.81467</v>
      </c>
      <c r="GU25">
        <v>1.8759</v>
      </c>
      <c r="GV25">
        <v>0.0670999</v>
      </c>
      <c r="GW25">
        <v>0</v>
      </c>
      <c r="GX25">
        <v>29.0045</v>
      </c>
      <c r="GY25">
        <v>999.9</v>
      </c>
      <c r="GZ25">
        <v>56.6</v>
      </c>
      <c r="HA25">
        <v>31.5</v>
      </c>
      <c r="HB25">
        <v>29.2059</v>
      </c>
      <c r="HC25">
        <v>63.52</v>
      </c>
      <c r="HD25">
        <v>16.7428</v>
      </c>
      <c r="HE25">
        <v>1</v>
      </c>
      <c r="HF25">
        <v>0.182967</v>
      </c>
      <c r="HG25">
        <v>-0.407083</v>
      </c>
      <c r="HH25">
        <v>20.2168</v>
      </c>
      <c r="HI25">
        <v>5.23766</v>
      </c>
      <c r="HJ25">
        <v>11.974</v>
      </c>
      <c r="HK25">
        <v>4.97215</v>
      </c>
      <c r="HL25">
        <v>3.291</v>
      </c>
      <c r="HM25">
        <v>9999</v>
      </c>
      <c r="HN25">
        <v>9999</v>
      </c>
      <c r="HO25">
        <v>9999</v>
      </c>
      <c r="HP25">
        <v>999.9</v>
      </c>
      <c r="HQ25">
        <v>4.97295</v>
      </c>
      <c r="HR25">
        <v>1.87733</v>
      </c>
      <c r="HS25">
        <v>1.87545</v>
      </c>
      <c r="HT25">
        <v>1.87821</v>
      </c>
      <c r="HU25">
        <v>1.87499</v>
      </c>
      <c r="HV25">
        <v>1.87852</v>
      </c>
      <c r="HW25">
        <v>1.87569</v>
      </c>
      <c r="HX25">
        <v>1.87682</v>
      </c>
      <c r="HY25">
        <v>0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0.119</v>
      </c>
      <c r="IM25">
        <v>0.2652</v>
      </c>
      <c r="IN25">
        <v>-0.2620446997112612</v>
      </c>
      <c r="IO25">
        <v>0.0009670109888777422</v>
      </c>
      <c r="IP25">
        <v>-2.06069886015755E-07</v>
      </c>
      <c r="IQ25">
        <v>1.492131737393187E-10</v>
      </c>
      <c r="IR25">
        <v>-0.04753701319922854</v>
      </c>
      <c r="IS25">
        <v>-0.001311061913088307</v>
      </c>
      <c r="IT25">
        <v>0.0006994928358591311</v>
      </c>
      <c r="IU25">
        <v>-6.08881213830995E-06</v>
      </c>
      <c r="IV25">
        <v>3</v>
      </c>
      <c r="IW25">
        <v>2112</v>
      </c>
      <c r="IX25">
        <v>1</v>
      </c>
      <c r="IY25">
        <v>30</v>
      </c>
      <c r="IZ25">
        <v>189249.2</v>
      </c>
      <c r="JA25">
        <v>189249.1</v>
      </c>
      <c r="JB25">
        <v>1.07056</v>
      </c>
      <c r="JC25">
        <v>2.5354</v>
      </c>
      <c r="JD25">
        <v>1.39893</v>
      </c>
      <c r="JE25">
        <v>2.35596</v>
      </c>
      <c r="JF25">
        <v>1.44897</v>
      </c>
      <c r="JG25">
        <v>2.58667</v>
      </c>
      <c r="JH25">
        <v>37.2181</v>
      </c>
      <c r="JI25">
        <v>24.2188</v>
      </c>
      <c r="JJ25">
        <v>18</v>
      </c>
      <c r="JK25">
        <v>475.878</v>
      </c>
      <c r="JL25">
        <v>484.832</v>
      </c>
      <c r="JM25">
        <v>32.1986</v>
      </c>
      <c r="JN25">
        <v>29.5263</v>
      </c>
      <c r="JO25">
        <v>30.0005</v>
      </c>
      <c r="JP25">
        <v>29.1808</v>
      </c>
      <c r="JQ25">
        <v>29.2372</v>
      </c>
      <c r="JR25">
        <v>21.4645</v>
      </c>
      <c r="JS25">
        <v>26.2471</v>
      </c>
      <c r="JT25">
        <v>99.78230000000001</v>
      </c>
      <c r="JU25">
        <v>32.1117</v>
      </c>
      <c r="JV25">
        <v>420</v>
      </c>
      <c r="JW25">
        <v>25.1174</v>
      </c>
      <c r="JX25">
        <v>100.784</v>
      </c>
      <c r="JY25">
        <v>100.224</v>
      </c>
    </row>
    <row r="26" spans="1:285">
      <c r="A26">
        <v>10</v>
      </c>
      <c r="B26">
        <v>1758503534.6</v>
      </c>
      <c r="C26">
        <v>18</v>
      </c>
      <c r="D26" t="s">
        <v>447</v>
      </c>
      <c r="E26" t="s">
        <v>448</v>
      </c>
      <c r="F26">
        <v>5</v>
      </c>
      <c r="G26" t="s">
        <v>419</v>
      </c>
      <c r="H26" t="s">
        <v>420</v>
      </c>
      <c r="I26" t="s">
        <v>421</v>
      </c>
      <c r="J26">
        <v>1758503531.6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2.18</v>
      </c>
      <c r="DB26">
        <v>0.5</v>
      </c>
      <c r="DC26" t="s">
        <v>423</v>
      </c>
      <c r="DD26">
        <v>2</v>
      </c>
      <c r="DE26">
        <v>1758503531.6</v>
      </c>
      <c r="DF26">
        <v>420.2942222222222</v>
      </c>
      <c r="DG26">
        <v>419.7048888888889</v>
      </c>
      <c r="DH26">
        <v>25.42137777777778</v>
      </c>
      <c r="DI26">
        <v>25.08075555555556</v>
      </c>
      <c r="DJ26">
        <v>420.1752222222223</v>
      </c>
      <c r="DK26">
        <v>25.15616666666667</v>
      </c>
      <c r="DL26">
        <v>500.0198888888889</v>
      </c>
      <c r="DM26">
        <v>89.94782222222221</v>
      </c>
      <c r="DN26">
        <v>0.05724591111111112</v>
      </c>
      <c r="DO26">
        <v>31.22771111111111</v>
      </c>
      <c r="DP26">
        <v>30.09616666666667</v>
      </c>
      <c r="DQ26">
        <v>999.9000000000001</v>
      </c>
      <c r="DR26">
        <v>0</v>
      </c>
      <c r="DS26">
        <v>0</v>
      </c>
      <c r="DT26">
        <v>10001.67</v>
      </c>
      <c r="DU26">
        <v>0</v>
      </c>
      <c r="DV26">
        <v>1.661815555555556</v>
      </c>
      <c r="DW26">
        <v>0.5893183333333334</v>
      </c>
      <c r="DX26">
        <v>431.2573333333333</v>
      </c>
      <c r="DY26">
        <v>430.5021111111112</v>
      </c>
      <c r="DZ26">
        <v>0.3406094444444444</v>
      </c>
      <c r="EA26">
        <v>419.7048888888889</v>
      </c>
      <c r="EB26">
        <v>25.08075555555556</v>
      </c>
      <c r="EC26">
        <v>2.286597777777778</v>
      </c>
      <c r="ED26">
        <v>2.25596</v>
      </c>
      <c r="EE26">
        <v>19.58227777777778</v>
      </c>
      <c r="EF26">
        <v>19.36533333333334</v>
      </c>
      <c r="EG26">
        <v>0.00500056</v>
      </c>
      <c r="EH26">
        <v>0</v>
      </c>
      <c r="EI26">
        <v>0</v>
      </c>
      <c r="EJ26">
        <v>0</v>
      </c>
      <c r="EK26">
        <v>734.0333333333333</v>
      </c>
      <c r="EL26">
        <v>0.00500056</v>
      </c>
      <c r="EM26">
        <v>-6.6</v>
      </c>
      <c r="EN26">
        <v>-2.611111111111111</v>
      </c>
      <c r="EO26">
        <v>35.11077777777777</v>
      </c>
      <c r="EP26">
        <v>38.5</v>
      </c>
      <c r="EQ26">
        <v>36.812</v>
      </c>
      <c r="ER26">
        <v>38.03466666666667</v>
      </c>
      <c r="ES26">
        <v>37.444</v>
      </c>
      <c r="ET26">
        <v>0</v>
      </c>
      <c r="EU26">
        <v>0</v>
      </c>
      <c r="EV26">
        <v>0</v>
      </c>
      <c r="EW26">
        <v>1758503536.3</v>
      </c>
      <c r="EX26">
        <v>0</v>
      </c>
      <c r="EY26">
        <v>734.8576923076924</v>
      </c>
      <c r="EZ26">
        <v>-9.186324914237169</v>
      </c>
      <c r="FA26">
        <v>26.33846140152369</v>
      </c>
      <c r="FB26">
        <v>-6.084615384615386</v>
      </c>
      <c r="FC26">
        <v>15</v>
      </c>
      <c r="FD26">
        <v>0</v>
      </c>
      <c r="FE26" t="s">
        <v>424</v>
      </c>
      <c r="FF26">
        <v>1747148579.5</v>
      </c>
      <c r="FG26">
        <v>1747148584.5</v>
      </c>
      <c r="FH26">
        <v>0</v>
      </c>
      <c r="FI26">
        <v>0.162</v>
      </c>
      <c r="FJ26">
        <v>-0.001</v>
      </c>
      <c r="FK26">
        <v>0.139</v>
      </c>
      <c r="FL26">
        <v>0.058</v>
      </c>
      <c r="FM26">
        <v>420</v>
      </c>
      <c r="FN26">
        <v>16</v>
      </c>
      <c r="FO26">
        <v>0.19</v>
      </c>
      <c r="FP26">
        <v>0.02</v>
      </c>
      <c r="FQ26">
        <v>0.5977099268292684</v>
      </c>
      <c r="FR26">
        <v>0.009075491289197848</v>
      </c>
      <c r="FS26">
        <v>0.03452217999884559</v>
      </c>
      <c r="FT26">
        <v>1</v>
      </c>
      <c r="FU26">
        <v>734.5058823529412</v>
      </c>
      <c r="FV26">
        <v>3.388846326681789</v>
      </c>
      <c r="FW26">
        <v>6.593666353870147</v>
      </c>
      <c r="FX26">
        <v>0</v>
      </c>
      <c r="FY26">
        <v>0.3428409756097561</v>
      </c>
      <c r="FZ26">
        <v>-0.01446457839721265</v>
      </c>
      <c r="GA26">
        <v>0.001743035066574268</v>
      </c>
      <c r="GB26">
        <v>1</v>
      </c>
      <c r="GC26">
        <v>2</v>
      </c>
      <c r="GD26">
        <v>3</v>
      </c>
      <c r="GE26" t="s">
        <v>434</v>
      </c>
      <c r="GF26">
        <v>3.1268</v>
      </c>
      <c r="GG26">
        <v>2.73501</v>
      </c>
      <c r="GH26">
        <v>0.0852323</v>
      </c>
      <c r="GI26">
        <v>0.08561340000000001</v>
      </c>
      <c r="GJ26">
        <v>0.110525</v>
      </c>
      <c r="GK26">
        <v>0.110082</v>
      </c>
      <c r="GL26">
        <v>27389.1</v>
      </c>
      <c r="GM26">
        <v>26581.9</v>
      </c>
      <c r="GN26">
        <v>30483.9</v>
      </c>
      <c r="GO26">
        <v>29327.4</v>
      </c>
      <c r="GP26">
        <v>37420.4</v>
      </c>
      <c r="GQ26">
        <v>34326.9</v>
      </c>
      <c r="GR26">
        <v>46636.8</v>
      </c>
      <c r="GS26">
        <v>43568.4</v>
      </c>
      <c r="GT26">
        <v>1.81445</v>
      </c>
      <c r="GU26">
        <v>1.87588</v>
      </c>
      <c r="GV26">
        <v>0.0642315</v>
      </c>
      <c r="GW26">
        <v>0</v>
      </c>
      <c r="GX26">
        <v>29.0094</v>
      </c>
      <c r="GY26">
        <v>999.9</v>
      </c>
      <c r="GZ26">
        <v>56.6</v>
      </c>
      <c r="HA26">
        <v>31.5</v>
      </c>
      <c r="HB26">
        <v>29.2078</v>
      </c>
      <c r="HC26">
        <v>63.29</v>
      </c>
      <c r="HD26">
        <v>16.6787</v>
      </c>
      <c r="HE26">
        <v>1</v>
      </c>
      <c r="HF26">
        <v>0.183097</v>
      </c>
      <c r="HG26">
        <v>-0.351511</v>
      </c>
      <c r="HH26">
        <v>20.2169</v>
      </c>
      <c r="HI26">
        <v>5.23811</v>
      </c>
      <c r="HJ26">
        <v>11.974</v>
      </c>
      <c r="HK26">
        <v>4.97205</v>
      </c>
      <c r="HL26">
        <v>3.291</v>
      </c>
      <c r="HM26">
        <v>9999</v>
      </c>
      <c r="HN26">
        <v>9999</v>
      </c>
      <c r="HO26">
        <v>9999</v>
      </c>
      <c r="HP26">
        <v>999.9</v>
      </c>
      <c r="HQ26">
        <v>4.97295</v>
      </c>
      <c r="HR26">
        <v>1.87735</v>
      </c>
      <c r="HS26">
        <v>1.87546</v>
      </c>
      <c r="HT26">
        <v>1.8782</v>
      </c>
      <c r="HU26">
        <v>1.87498</v>
      </c>
      <c r="HV26">
        <v>1.87852</v>
      </c>
      <c r="HW26">
        <v>1.87569</v>
      </c>
      <c r="HX26">
        <v>1.87682</v>
      </c>
      <c r="HY26">
        <v>0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0.119</v>
      </c>
      <c r="IM26">
        <v>0.2651</v>
      </c>
      <c r="IN26">
        <v>-0.2620446997112612</v>
      </c>
      <c r="IO26">
        <v>0.0009670109888777422</v>
      </c>
      <c r="IP26">
        <v>-2.06069886015755E-07</v>
      </c>
      <c r="IQ26">
        <v>1.492131737393187E-10</v>
      </c>
      <c r="IR26">
        <v>-0.04753701319922854</v>
      </c>
      <c r="IS26">
        <v>-0.001311061913088307</v>
      </c>
      <c r="IT26">
        <v>0.0006994928358591311</v>
      </c>
      <c r="IU26">
        <v>-6.08881213830995E-06</v>
      </c>
      <c r="IV26">
        <v>3</v>
      </c>
      <c r="IW26">
        <v>2112</v>
      </c>
      <c r="IX26">
        <v>1</v>
      </c>
      <c r="IY26">
        <v>30</v>
      </c>
      <c r="IZ26">
        <v>189249.3</v>
      </c>
      <c r="JA26">
        <v>189249.2</v>
      </c>
      <c r="JB26">
        <v>1.07056</v>
      </c>
      <c r="JC26">
        <v>2.53174</v>
      </c>
      <c r="JD26">
        <v>1.39893</v>
      </c>
      <c r="JE26">
        <v>2.35596</v>
      </c>
      <c r="JF26">
        <v>1.44897</v>
      </c>
      <c r="JG26">
        <v>2.60254</v>
      </c>
      <c r="JH26">
        <v>37.2181</v>
      </c>
      <c r="JI26">
        <v>24.2188</v>
      </c>
      <c r="JJ26">
        <v>18</v>
      </c>
      <c r="JK26">
        <v>475.76</v>
      </c>
      <c r="JL26">
        <v>484.826</v>
      </c>
      <c r="JM26">
        <v>32.1581</v>
      </c>
      <c r="JN26">
        <v>29.5288</v>
      </c>
      <c r="JO26">
        <v>30.0005</v>
      </c>
      <c r="JP26">
        <v>29.1816</v>
      </c>
      <c r="JQ26">
        <v>29.2385</v>
      </c>
      <c r="JR26">
        <v>21.4715</v>
      </c>
      <c r="JS26">
        <v>26.2471</v>
      </c>
      <c r="JT26">
        <v>99.78230000000001</v>
      </c>
      <c r="JU26">
        <v>32.1117</v>
      </c>
      <c r="JV26">
        <v>420</v>
      </c>
      <c r="JW26">
        <v>25.1262</v>
      </c>
      <c r="JX26">
        <v>100.783</v>
      </c>
      <c r="JY26">
        <v>100.224</v>
      </c>
    </row>
    <row r="27" spans="1:285">
      <c r="A27">
        <v>11</v>
      </c>
      <c r="B27">
        <v>1758503536.6</v>
      </c>
      <c r="C27">
        <v>20</v>
      </c>
      <c r="D27" t="s">
        <v>449</v>
      </c>
      <c r="E27" t="s">
        <v>450</v>
      </c>
      <c r="F27">
        <v>5</v>
      </c>
      <c r="G27" t="s">
        <v>419</v>
      </c>
      <c r="H27" t="s">
        <v>420</v>
      </c>
      <c r="I27" t="s">
        <v>421</v>
      </c>
      <c r="J27">
        <v>1758503533.6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2.18</v>
      </c>
      <c r="DB27">
        <v>0.5</v>
      </c>
      <c r="DC27" t="s">
        <v>423</v>
      </c>
      <c r="DD27">
        <v>2</v>
      </c>
      <c r="DE27">
        <v>1758503533.6</v>
      </c>
      <c r="DF27">
        <v>420.2826666666667</v>
      </c>
      <c r="DG27">
        <v>419.6865555555556</v>
      </c>
      <c r="DH27">
        <v>25.41911111111111</v>
      </c>
      <c r="DI27">
        <v>25.07898888888889</v>
      </c>
      <c r="DJ27">
        <v>420.1636666666666</v>
      </c>
      <c r="DK27">
        <v>25.15394444444444</v>
      </c>
      <c r="DL27">
        <v>500.0511111111111</v>
      </c>
      <c r="DM27">
        <v>89.94812222222222</v>
      </c>
      <c r="DN27">
        <v>0.05720477777777777</v>
      </c>
      <c r="DO27">
        <v>31.22721111111111</v>
      </c>
      <c r="DP27">
        <v>30.07002222222222</v>
      </c>
      <c r="DQ27">
        <v>999.9000000000001</v>
      </c>
      <c r="DR27">
        <v>0</v>
      </c>
      <c r="DS27">
        <v>0</v>
      </c>
      <c r="DT27">
        <v>10005.56111111111</v>
      </c>
      <c r="DU27">
        <v>0</v>
      </c>
      <c r="DV27">
        <v>1.657218888888889</v>
      </c>
      <c r="DW27">
        <v>0.5960831111111111</v>
      </c>
      <c r="DX27">
        <v>431.2445555555556</v>
      </c>
      <c r="DY27">
        <v>430.4826666666667</v>
      </c>
      <c r="DZ27">
        <v>0.340115</v>
      </c>
      <c r="EA27">
        <v>419.6865555555556</v>
      </c>
      <c r="EB27">
        <v>25.07898888888889</v>
      </c>
      <c r="EC27">
        <v>2.286401111111111</v>
      </c>
      <c r="ED27">
        <v>2.255808888888889</v>
      </c>
      <c r="EE27">
        <v>19.5809</v>
      </c>
      <c r="EF27">
        <v>19.36425555555556</v>
      </c>
      <c r="EG27">
        <v>0.00500056</v>
      </c>
      <c r="EH27">
        <v>0</v>
      </c>
      <c r="EI27">
        <v>0</v>
      </c>
      <c r="EJ27">
        <v>0</v>
      </c>
      <c r="EK27">
        <v>733.1111111111111</v>
      </c>
      <c r="EL27">
        <v>0.00500056</v>
      </c>
      <c r="EM27">
        <v>-3.855555555555555</v>
      </c>
      <c r="EN27">
        <v>-2.477777777777778</v>
      </c>
      <c r="EO27">
        <v>35.13844444444445</v>
      </c>
      <c r="EP27">
        <v>38.5</v>
      </c>
      <c r="EQ27">
        <v>36.82599999999999</v>
      </c>
      <c r="ER27">
        <v>38.02077777777778</v>
      </c>
      <c r="ES27">
        <v>37.444</v>
      </c>
      <c r="ET27">
        <v>0</v>
      </c>
      <c r="EU27">
        <v>0</v>
      </c>
      <c r="EV27">
        <v>0</v>
      </c>
      <c r="EW27">
        <v>1758503538.7</v>
      </c>
      <c r="EX27">
        <v>0</v>
      </c>
      <c r="EY27">
        <v>734.3576923076923</v>
      </c>
      <c r="EZ27">
        <v>-12.97435889991932</v>
      </c>
      <c r="FA27">
        <v>48.00341859105692</v>
      </c>
      <c r="FB27">
        <v>-6.81923076923077</v>
      </c>
      <c r="FC27">
        <v>15</v>
      </c>
      <c r="FD27">
        <v>0</v>
      </c>
      <c r="FE27" t="s">
        <v>424</v>
      </c>
      <c r="FF27">
        <v>1747148579.5</v>
      </c>
      <c r="FG27">
        <v>1747148584.5</v>
      </c>
      <c r="FH27">
        <v>0</v>
      </c>
      <c r="FI27">
        <v>0.162</v>
      </c>
      <c r="FJ27">
        <v>-0.001</v>
      </c>
      <c r="FK27">
        <v>0.139</v>
      </c>
      <c r="FL27">
        <v>0.058</v>
      </c>
      <c r="FM27">
        <v>420</v>
      </c>
      <c r="FN27">
        <v>16</v>
      </c>
      <c r="FO27">
        <v>0.19</v>
      </c>
      <c r="FP27">
        <v>0.02</v>
      </c>
      <c r="FQ27">
        <v>0.594297875</v>
      </c>
      <c r="FR27">
        <v>0.02125268667917437</v>
      </c>
      <c r="FS27">
        <v>0.03499282777097865</v>
      </c>
      <c r="FT27">
        <v>1</v>
      </c>
      <c r="FU27">
        <v>734.6029411764706</v>
      </c>
      <c r="FV27">
        <v>-7.329259017613909</v>
      </c>
      <c r="FW27">
        <v>6.997540966995135</v>
      </c>
      <c r="FX27">
        <v>0</v>
      </c>
      <c r="FY27">
        <v>0.342551025</v>
      </c>
      <c r="FZ27">
        <v>-0.01614300562851779</v>
      </c>
      <c r="GA27">
        <v>0.00180520751559897</v>
      </c>
      <c r="GB27">
        <v>1</v>
      </c>
      <c r="GC27">
        <v>2</v>
      </c>
      <c r="GD27">
        <v>3</v>
      </c>
      <c r="GE27" t="s">
        <v>434</v>
      </c>
      <c r="GF27">
        <v>3.12685</v>
      </c>
      <c r="GG27">
        <v>2.735</v>
      </c>
      <c r="GH27">
        <v>0.0852391</v>
      </c>
      <c r="GI27">
        <v>0.0856089</v>
      </c>
      <c r="GJ27">
        <v>0.110517</v>
      </c>
      <c r="GK27">
        <v>0.110072</v>
      </c>
      <c r="GL27">
        <v>27388.9</v>
      </c>
      <c r="GM27">
        <v>26581.8</v>
      </c>
      <c r="GN27">
        <v>30484</v>
      </c>
      <c r="GO27">
        <v>29327.2</v>
      </c>
      <c r="GP27">
        <v>37420.8</v>
      </c>
      <c r="GQ27">
        <v>34326.9</v>
      </c>
      <c r="GR27">
        <v>46636.8</v>
      </c>
      <c r="GS27">
        <v>43567.9</v>
      </c>
      <c r="GT27">
        <v>1.81425</v>
      </c>
      <c r="GU27">
        <v>1.8759</v>
      </c>
      <c r="GV27">
        <v>0.060562</v>
      </c>
      <c r="GW27">
        <v>0</v>
      </c>
      <c r="GX27">
        <v>29.0144</v>
      </c>
      <c r="GY27">
        <v>999.9</v>
      </c>
      <c r="GZ27">
        <v>56.6</v>
      </c>
      <c r="HA27">
        <v>31.5</v>
      </c>
      <c r="HB27">
        <v>29.2057</v>
      </c>
      <c r="HC27">
        <v>63.39</v>
      </c>
      <c r="HD27">
        <v>16.6306</v>
      </c>
      <c r="HE27">
        <v>1</v>
      </c>
      <c r="HF27">
        <v>0.183374</v>
      </c>
      <c r="HG27">
        <v>-0.369515</v>
      </c>
      <c r="HH27">
        <v>20.217</v>
      </c>
      <c r="HI27">
        <v>5.23826</v>
      </c>
      <c r="HJ27">
        <v>11.974</v>
      </c>
      <c r="HK27">
        <v>4.97205</v>
      </c>
      <c r="HL27">
        <v>3.291</v>
      </c>
      <c r="HM27">
        <v>9999</v>
      </c>
      <c r="HN27">
        <v>9999</v>
      </c>
      <c r="HO27">
        <v>9999</v>
      </c>
      <c r="HP27">
        <v>999.9</v>
      </c>
      <c r="HQ27">
        <v>4.97292</v>
      </c>
      <c r="HR27">
        <v>1.87735</v>
      </c>
      <c r="HS27">
        <v>1.87546</v>
      </c>
      <c r="HT27">
        <v>1.87822</v>
      </c>
      <c r="HU27">
        <v>1.87499</v>
      </c>
      <c r="HV27">
        <v>1.87851</v>
      </c>
      <c r="HW27">
        <v>1.87567</v>
      </c>
      <c r="HX27">
        <v>1.87683</v>
      </c>
      <c r="HY27">
        <v>0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0.119</v>
      </c>
      <c r="IM27">
        <v>0.265</v>
      </c>
      <c r="IN27">
        <v>-0.2620446997112612</v>
      </c>
      <c r="IO27">
        <v>0.0009670109888777422</v>
      </c>
      <c r="IP27">
        <v>-2.06069886015755E-07</v>
      </c>
      <c r="IQ27">
        <v>1.492131737393187E-10</v>
      </c>
      <c r="IR27">
        <v>-0.04753701319922854</v>
      </c>
      <c r="IS27">
        <v>-0.001311061913088307</v>
      </c>
      <c r="IT27">
        <v>0.0006994928358591311</v>
      </c>
      <c r="IU27">
        <v>-6.08881213830995E-06</v>
      </c>
      <c r="IV27">
        <v>3</v>
      </c>
      <c r="IW27">
        <v>2112</v>
      </c>
      <c r="IX27">
        <v>1</v>
      </c>
      <c r="IY27">
        <v>30</v>
      </c>
      <c r="IZ27">
        <v>189249.3</v>
      </c>
      <c r="JA27">
        <v>189249.2</v>
      </c>
      <c r="JB27">
        <v>1.07178</v>
      </c>
      <c r="JC27">
        <v>2.53174</v>
      </c>
      <c r="JD27">
        <v>1.39893</v>
      </c>
      <c r="JE27">
        <v>2.35596</v>
      </c>
      <c r="JF27">
        <v>1.44897</v>
      </c>
      <c r="JG27">
        <v>2.6062</v>
      </c>
      <c r="JH27">
        <v>37.2181</v>
      </c>
      <c r="JI27">
        <v>24.2188</v>
      </c>
      <c r="JJ27">
        <v>18</v>
      </c>
      <c r="JK27">
        <v>475.657</v>
      </c>
      <c r="JL27">
        <v>484.846</v>
      </c>
      <c r="JM27">
        <v>32.111</v>
      </c>
      <c r="JN27">
        <v>29.5314</v>
      </c>
      <c r="JO27">
        <v>30.0005</v>
      </c>
      <c r="JP27">
        <v>29.1827</v>
      </c>
      <c r="JQ27">
        <v>29.2388</v>
      </c>
      <c r="JR27">
        <v>21.476</v>
      </c>
      <c r="JS27">
        <v>26.2471</v>
      </c>
      <c r="JT27">
        <v>100</v>
      </c>
      <c r="JU27">
        <v>32.1117</v>
      </c>
      <c r="JV27">
        <v>420</v>
      </c>
      <c r="JW27">
        <v>25.1302</v>
      </c>
      <c r="JX27">
        <v>100.783</v>
      </c>
      <c r="JY27">
        <v>100.223</v>
      </c>
    </row>
    <row r="28" spans="1:285">
      <c r="A28">
        <v>12</v>
      </c>
      <c r="B28">
        <v>1758503538.6</v>
      </c>
      <c r="C28">
        <v>22</v>
      </c>
      <c r="D28" t="s">
        <v>451</v>
      </c>
      <c r="E28" t="s">
        <v>452</v>
      </c>
      <c r="F28">
        <v>5</v>
      </c>
      <c r="G28" t="s">
        <v>419</v>
      </c>
      <c r="H28" t="s">
        <v>420</v>
      </c>
      <c r="I28" t="s">
        <v>421</v>
      </c>
      <c r="J28">
        <v>1758503535.6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2.18</v>
      </c>
      <c r="DB28">
        <v>0.5</v>
      </c>
      <c r="DC28" t="s">
        <v>423</v>
      </c>
      <c r="DD28">
        <v>2</v>
      </c>
      <c r="DE28">
        <v>1758503535.6</v>
      </c>
      <c r="DF28">
        <v>420.2776666666666</v>
      </c>
      <c r="DG28">
        <v>419.6848888888888</v>
      </c>
      <c r="DH28">
        <v>25.41701111111111</v>
      </c>
      <c r="DI28">
        <v>25.07657777777778</v>
      </c>
      <c r="DJ28">
        <v>420.1586666666666</v>
      </c>
      <c r="DK28">
        <v>25.15187777777778</v>
      </c>
      <c r="DL28">
        <v>500.0442222222222</v>
      </c>
      <c r="DM28">
        <v>89.94827777777778</v>
      </c>
      <c r="DN28">
        <v>0.05717571111111111</v>
      </c>
      <c r="DO28">
        <v>31.22863333333333</v>
      </c>
      <c r="DP28">
        <v>30.03024444444445</v>
      </c>
      <c r="DQ28">
        <v>999.9000000000001</v>
      </c>
      <c r="DR28">
        <v>0</v>
      </c>
      <c r="DS28">
        <v>0</v>
      </c>
      <c r="DT28">
        <v>10007.01111111111</v>
      </c>
      <c r="DU28">
        <v>0</v>
      </c>
      <c r="DV28">
        <v>1.65492</v>
      </c>
      <c r="DW28">
        <v>0.5928312222222223</v>
      </c>
      <c r="DX28">
        <v>431.2384444444444</v>
      </c>
      <c r="DY28">
        <v>430.4797777777778</v>
      </c>
      <c r="DZ28">
        <v>0.3404294444444445</v>
      </c>
      <c r="EA28">
        <v>419.6848888888888</v>
      </c>
      <c r="EB28">
        <v>25.07657777777778</v>
      </c>
      <c r="EC28">
        <v>2.286215555555556</v>
      </c>
      <c r="ED28">
        <v>2.255595555555555</v>
      </c>
      <c r="EE28">
        <v>19.57961111111111</v>
      </c>
      <c r="EF28">
        <v>19.36273333333333</v>
      </c>
      <c r="EG28">
        <v>0.00500056</v>
      </c>
      <c r="EH28">
        <v>0</v>
      </c>
      <c r="EI28">
        <v>0</v>
      </c>
      <c r="EJ28">
        <v>0</v>
      </c>
      <c r="EK28">
        <v>732.8333333333334</v>
      </c>
      <c r="EL28">
        <v>0.00500056</v>
      </c>
      <c r="EM28">
        <v>-4.544444444444445</v>
      </c>
      <c r="EN28">
        <v>-2.711111111111111</v>
      </c>
      <c r="EO28">
        <v>35.13144444444444</v>
      </c>
      <c r="EP28">
        <v>38.5</v>
      </c>
      <c r="EQ28">
        <v>36.847</v>
      </c>
      <c r="ER28">
        <v>37.993</v>
      </c>
      <c r="ES28">
        <v>37.458</v>
      </c>
      <c r="ET28">
        <v>0</v>
      </c>
      <c r="EU28">
        <v>0</v>
      </c>
      <c r="EV28">
        <v>0</v>
      </c>
      <c r="EW28">
        <v>1758503540.5</v>
      </c>
      <c r="EX28">
        <v>0</v>
      </c>
      <c r="EY28">
        <v>733.904</v>
      </c>
      <c r="EZ28">
        <v>4.192307694161841</v>
      </c>
      <c r="FA28">
        <v>7.892307577095599</v>
      </c>
      <c r="FB28">
        <v>-4.732</v>
      </c>
      <c r="FC28">
        <v>15</v>
      </c>
      <c r="FD28">
        <v>0</v>
      </c>
      <c r="FE28" t="s">
        <v>424</v>
      </c>
      <c r="FF28">
        <v>1747148579.5</v>
      </c>
      <c r="FG28">
        <v>1747148584.5</v>
      </c>
      <c r="FH28">
        <v>0</v>
      </c>
      <c r="FI28">
        <v>0.162</v>
      </c>
      <c r="FJ28">
        <v>-0.001</v>
      </c>
      <c r="FK28">
        <v>0.139</v>
      </c>
      <c r="FL28">
        <v>0.058</v>
      </c>
      <c r="FM28">
        <v>420</v>
      </c>
      <c r="FN28">
        <v>16</v>
      </c>
      <c r="FO28">
        <v>0.19</v>
      </c>
      <c r="FP28">
        <v>0.02</v>
      </c>
      <c r="FQ28">
        <v>0.6001736585365853</v>
      </c>
      <c r="FR28">
        <v>-0.07351768641114893</v>
      </c>
      <c r="FS28">
        <v>0.03026710985953658</v>
      </c>
      <c r="FT28">
        <v>1</v>
      </c>
      <c r="FU28">
        <v>734.7794117647059</v>
      </c>
      <c r="FV28">
        <v>-11.98013753144009</v>
      </c>
      <c r="FW28">
        <v>6.521177239974068</v>
      </c>
      <c r="FX28">
        <v>0</v>
      </c>
      <c r="FY28">
        <v>0.3421023414634146</v>
      </c>
      <c r="FZ28">
        <v>-0.01428894773519126</v>
      </c>
      <c r="GA28">
        <v>0.001709960641534729</v>
      </c>
      <c r="GB28">
        <v>1</v>
      </c>
      <c r="GC28">
        <v>2</v>
      </c>
      <c r="GD28">
        <v>3</v>
      </c>
      <c r="GE28" t="s">
        <v>434</v>
      </c>
      <c r="GF28">
        <v>3.12675</v>
      </c>
      <c r="GG28">
        <v>2.73502</v>
      </c>
      <c r="GH28">
        <v>0.085245</v>
      </c>
      <c r="GI28">
        <v>0.0856222</v>
      </c>
      <c r="GJ28">
        <v>0.110509</v>
      </c>
      <c r="GK28">
        <v>0.110068</v>
      </c>
      <c r="GL28">
        <v>27389.1</v>
      </c>
      <c r="GM28">
        <v>26580.9</v>
      </c>
      <c r="GN28">
        <v>30484.3</v>
      </c>
      <c r="GO28">
        <v>29326.7</v>
      </c>
      <c r="GP28">
        <v>37421.6</v>
      </c>
      <c r="GQ28">
        <v>34326.5</v>
      </c>
      <c r="GR28">
        <v>46637.3</v>
      </c>
      <c r="GS28">
        <v>43567.3</v>
      </c>
      <c r="GT28">
        <v>1.81422</v>
      </c>
      <c r="GU28">
        <v>1.87585</v>
      </c>
      <c r="GV28">
        <v>0.0584312</v>
      </c>
      <c r="GW28">
        <v>0</v>
      </c>
      <c r="GX28">
        <v>29.0194</v>
      </c>
      <c r="GY28">
        <v>999.9</v>
      </c>
      <c r="GZ28">
        <v>56.6</v>
      </c>
      <c r="HA28">
        <v>31.5</v>
      </c>
      <c r="HB28">
        <v>29.209</v>
      </c>
      <c r="HC28">
        <v>63.19</v>
      </c>
      <c r="HD28">
        <v>16.6426</v>
      </c>
      <c r="HE28">
        <v>1</v>
      </c>
      <c r="HF28">
        <v>0.183463</v>
      </c>
      <c r="HG28">
        <v>-0.488603</v>
      </c>
      <c r="HH28">
        <v>20.2169</v>
      </c>
      <c r="HI28">
        <v>5.23781</v>
      </c>
      <c r="HJ28">
        <v>11.974</v>
      </c>
      <c r="HK28">
        <v>4.9723</v>
      </c>
      <c r="HL28">
        <v>3.291</v>
      </c>
      <c r="HM28">
        <v>9999</v>
      </c>
      <c r="HN28">
        <v>9999</v>
      </c>
      <c r="HO28">
        <v>9999</v>
      </c>
      <c r="HP28">
        <v>999.9</v>
      </c>
      <c r="HQ28">
        <v>4.97291</v>
      </c>
      <c r="HR28">
        <v>1.87731</v>
      </c>
      <c r="HS28">
        <v>1.87545</v>
      </c>
      <c r="HT28">
        <v>1.87822</v>
      </c>
      <c r="HU28">
        <v>1.87498</v>
      </c>
      <c r="HV28">
        <v>1.87851</v>
      </c>
      <c r="HW28">
        <v>1.87564</v>
      </c>
      <c r="HX28">
        <v>1.87682</v>
      </c>
      <c r="HY28">
        <v>0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0.119</v>
      </c>
      <c r="IM28">
        <v>0.265</v>
      </c>
      <c r="IN28">
        <v>-0.2620446997112612</v>
      </c>
      <c r="IO28">
        <v>0.0009670109888777422</v>
      </c>
      <c r="IP28">
        <v>-2.06069886015755E-07</v>
      </c>
      <c r="IQ28">
        <v>1.492131737393187E-10</v>
      </c>
      <c r="IR28">
        <v>-0.04753701319922854</v>
      </c>
      <c r="IS28">
        <v>-0.001311061913088307</v>
      </c>
      <c r="IT28">
        <v>0.0006994928358591311</v>
      </c>
      <c r="IU28">
        <v>-6.08881213830995E-06</v>
      </c>
      <c r="IV28">
        <v>3</v>
      </c>
      <c r="IW28">
        <v>2112</v>
      </c>
      <c r="IX28">
        <v>1</v>
      </c>
      <c r="IY28">
        <v>30</v>
      </c>
      <c r="IZ28">
        <v>189249.3</v>
      </c>
      <c r="JA28">
        <v>189249.2</v>
      </c>
      <c r="JB28">
        <v>1.07178</v>
      </c>
      <c r="JC28">
        <v>2.52808</v>
      </c>
      <c r="JD28">
        <v>1.39893</v>
      </c>
      <c r="JE28">
        <v>2.35596</v>
      </c>
      <c r="JF28">
        <v>1.44897</v>
      </c>
      <c r="JG28">
        <v>2.58545</v>
      </c>
      <c r="JH28">
        <v>37.2181</v>
      </c>
      <c r="JI28">
        <v>24.2188</v>
      </c>
      <c r="JJ28">
        <v>18</v>
      </c>
      <c r="JK28">
        <v>475.651</v>
      </c>
      <c r="JL28">
        <v>484.819</v>
      </c>
      <c r="JM28">
        <v>32.0727</v>
      </c>
      <c r="JN28">
        <v>29.5339</v>
      </c>
      <c r="JO28">
        <v>30.0004</v>
      </c>
      <c r="JP28">
        <v>29.1839</v>
      </c>
      <c r="JQ28">
        <v>29.2397</v>
      </c>
      <c r="JR28">
        <v>21.4786</v>
      </c>
      <c r="JS28">
        <v>26.2471</v>
      </c>
      <c r="JT28">
        <v>100</v>
      </c>
      <c r="JU28">
        <v>32.0653</v>
      </c>
      <c r="JV28">
        <v>420</v>
      </c>
      <c r="JW28">
        <v>25.135</v>
      </c>
      <c r="JX28">
        <v>100.784</v>
      </c>
      <c r="JY28">
        <v>100.222</v>
      </c>
    </row>
    <row r="29" spans="1:285">
      <c r="A29">
        <v>13</v>
      </c>
      <c r="B29">
        <v>1758503540.6</v>
      </c>
      <c r="C29">
        <v>24</v>
      </c>
      <c r="D29" t="s">
        <v>453</v>
      </c>
      <c r="E29" t="s">
        <v>454</v>
      </c>
      <c r="F29">
        <v>5</v>
      </c>
      <c r="G29" t="s">
        <v>419</v>
      </c>
      <c r="H29" t="s">
        <v>420</v>
      </c>
      <c r="I29" t="s">
        <v>421</v>
      </c>
      <c r="J29">
        <v>1758503537.6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2.18</v>
      </c>
      <c r="DB29">
        <v>0.5</v>
      </c>
      <c r="DC29" t="s">
        <v>423</v>
      </c>
      <c r="DD29">
        <v>2</v>
      </c>
      <c r="DE29">
        <v>1758503537.6</v>
      </c>
      <c r="DF29">
        <v>420.2901111111111</v>
      </c>
      <c r="DG29">
        <v>419.709</v>
      </c>
      <c r="DH29">
        <v>25.41448888888889</v>
      </c>
      <c r="DI29">
        <v>25.07433333333333</v>
      </c>
      <c r="DJ29">
        <v>420.1711111111111</v>
      </c>
      <c r="DK29">
        <v>25.14941111111111</v>
      </c>
      <c r="DL29">
        <v>500.0282222222222</v>
      </c>
      <c r="DM29">
        <v>89.94835555555557</v>
      </c>
      <c r="DN29">
        <v>0.05715027777777778</v>
      </c>
      <c r="DO29">
        <v>31.22912222222222</v>
      </c>
      <c r="DP29">
        <v>29.99243333333333</v>
      </c>
      <c r="DQ29">
        <v>999.9000000000001</v>
      </c>
      <c r="DR29">
        <v>0</v>
      </c>
      <c r="DS29">
        <v>0</v>
      </c>
      <c r="DT29">
        <v>10005.13333333334</v>
      </c>
      <c r="DU29">
        <v>0</v>
      </c>
      <c r="DV29">
        <v>1.65492</v>
      </c>
      <c r="DW29">
        <v>0.581221</v>
      </c>
      <c r="DX29">
        <v>431.2501111111112</v>
      </c>
      <c r="DY29">
        <v>430.5034444444445</v>
      </c>
      <c r="DZ29">
        <v>0.340148</v>
      </c>
      <c r="EA29">
        <v>419.709</v>
      </c>
      <c r="EB29">
        <v>25.07433333333333</v>
      </c>
      <c r="EC29">
        <v>2.285991111111111</v>
      </c>
      <c r="ED29">
        <v>2.255396666666667</v>
      </c>
      <c r="EE29">
        <v>19.57803333333333</v>
      </c>
      <c r="EF29">
        <v>19.36131111111111</v>
      </c>
      <c r="EG29">
        <v>0.00500056</v>
      </c>
      <c r="EH29">
        <v>0</v>
      </c>
      <c r="EI29">
        <v>0</v>
      </c>
      <c r="EJ29">
        <v>0</v>
      </c>
      <c r="EK29">
        <v>733.0111111111111</v>
      </c>
      <c r="EL29">
        <v>0.00500056</v>
      </c>
      <c r="EM29">
        <v>-5.077777777777778</v>
      </c>
      <c r="EN29">
        <v>-2.622222222222222</v>
      </c>
      <c r="EO29">
        <v>35.09677777777777</v>
      </c>
      <c r="EP29">
        <v>38.5</v>
      </c>
      <c r="EQ29">
        <v>36.84700000000001</v>
      </c>
      <c r="ER29">
        <v>37.993</v>
      </c>
      <c r="ES29">
        <v>37.458</v>
      </c>
      <c r="ET29">
        <v>0</v>
      </c>
      <c r="EU29">
        <v>0</v>
      </c>
      <c r="EV29">
        <v>0</v>
      </c>
      <c r="EW29">
        <v>1758503542.3</v>
      </c>
      <c r="EX29">
        <v>0</v>
      </c>
      <c r="EY29">
        <v>733.0192307692309</v>
      </c>
      <c r="EZ29">
        <v>16.13333346186028</v>
      </c>
      <c r="FA29">
        <v>8.215384580711271</v>
      </c>
      <c r="FB29">
        <v>-4.534615384615384</v>
      </c>
      <c r="FC29">
        <v>15</v>
      </c>
      <c r="FD29">
        <v>0</v>
      </c>
      <c r="FE29" t="s">
        <v>424</v>
      </c>
      <c r="FF29">
        <v>1747148579.5</v>
      </c>
      <c r="FG29">
        <v>1747148584.5</v>
      </c>
      <c r="FH29">
        <v>0</v>
      </c>
      <c r="FI29">
        <v>0.162</v>
      </c>
      <c r="FJ29">
        <v>-0.001</v>
      </c>
      <c r="FK29">
        <v>0.139</v>
      </c>
      <c r="FL29">
        <v>0.058</v>
      </c>
      <c r="FM29">
        <v>420</v>
      </c>
      <c r="FN29">
        <v>16</v>
      </c>
      <c r="FO29">
        <v>0.19</v>
      </c>
      <c r="FP29">
        <v>0.02</v>
      </c>
      <c r="FQ29">
        <v>0.5999344750000001</v>
      </c>
      <c r="FR29">
        <v>-0.1855896697936209</v>
      </c>
      <c r="FS29">
        <v>0.03118100270997351</v>
      </c>
      <c r="FT29">
        <v>1</v>
      </c>
      <c r="FU29">
        <v>734.435294117647</v>
      </c>
      <c r="FV29">
        <v>-8.443086358444567</v>
      </c>
      <c r="FW29">
        <v>6.49130107292654</v>
      </c>
      <c r="FX29">
        <v>0</v>
      </c>
      <c r="FY29">
        <v>0.3416154</v>
      </c>
      <c r="FZ29">
        <v>-0.0135955947467174</v>
      </c>
      <c r="GA29">
        <v>0.001624673364095076</v>
      </c>
      <c r="GB29">
        <v>1</v>
      </c>
      <c r="GC29">
        <v>2</v>
      </c>
      <c r="GD29">
        <v>3</v>
      </c>
      <c r="GE29" t="s">
        <v>434</v>
      </c>
      <c r="GF29">
        <v>3.12665</v>
      </c>
      <c r="GG29">
        <v>2.735</v>
      </c>
      <c r="GH29">
        <v>0.0852454</v>
      </c>
      <c r="GI29">
        <v>0.08562210000000001</v>
      </c>
      <c r="GJ29">
        <v>0.110502</v>
      </c>
      <c r="GK29">
        <v>0.110065</v>
      </c>
      <c r="GL29">
        <v>27388.9</v>
      </c>
      <c r="GM29">
        <v>26580.7</v>
      </c>
      <c r="GN29">
        <v>30484.1</v>
      </c>
      <c r="GO29">
        <v>29326.4</v>
      </c>
      <c r="GP29">
        <v>37421.8</v>
      </c>
      <c r="GQ29">
        <v>34326.3</v>
      </c>
      <c r="GR29">
        <v>46637.2</v>
      </c>
      <c r="GS29">
        <v>43566.8</v>
      </c>
      <c r="GT29">
        <v>1.81408</v>
      </c>
      <c r="GU29">
        <v>1.87588</v>
      </c>
      <c r="GV29">
        <v>0.0583977</v>
      </c>
      <c r="GW29">
        <v>0</v>
      </c>
      <c r="GX29">
        <v>29.0244</v>
      </c>
      <c r="GY29">
        <v>999.9</v>
      </c>
      <c r="GZ29">
        <v>56.6</v>
      </c>
      <c r="HA29">
        <v>31.5</v>
      </c>
      <c r="HB29">
        <v>29.2069</v>
      </c>
      <c r="HC29">
        <v>63.35</v>
      </c>
      <c r="HD29">
        <v>16.6186</v>
      </c>
      <c r="HE29">
        <v>1</v>
      </c>
      <c r="HF29">
        <v>0.183453</v>
      </c>
      <c r="HG29">
        <v>-0.530305</v>
      </c>
      <c r="HH29">
        <v>20.2168</v>
      </c>
      <c r="HI29">
        <v>5.23751</v>
      </c>
      <c r="HJ29">
        <v>11.974</v>
      </c>
      <c r="HK29">
        <v>4.97215</v>
      </c>
      <c r="HL29">
        <v>3.291</v>
      </c>
      <c r="HM29">
        <v>9999</v>
      </c>
      <c r="HN29">
        <v>9999</v>
      </c>
      <c r="HO29">
        <v>9999</v>
      </c>
      <c r="HP29">
        <v>999.9</v>
      </c>
      <c r="HQ29">
        <v>4.97291</v>
      </c>
      <c r="HR29">
        <v>1.87731</v>
      </c>
      <c r="HS29">
        <v>1.87545</v>
      </c>
      <c r="HT29">
        <v>1.87821</v>
      </c>
      <c r="HU29">
        <v>1.87497</v>
      </c>
      <c r="HV29">
        <v>1.87851</v>
      </c>
      <c r="HW29">
        <v>1.87564</v>
      </c>
      <c r="HX29">
        <v>1.87682</v>
      </c>
      <c r="HY29">
        <v>0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0.119</v>
      </c>
      <c r="IM29">
        <v>0.265</v>
      </c>
      <c r="IN29">
        <v>-0.2620446997112612</v>
      </c>
      <c r="IO29">
        <v>0.0009670109888777422</v>
      </c>
      <c r="IP29">
        <v>-2.06069886015755E-07</v>
      </c>
      <c r="IQ29">
        <v>1.492131737393187E-10</v>
      </c>
      <c r="IR29">
        <v>-0.04753701319922854</v>
      </c>
      <c r="IS29">
        <v>-0.001311061913088307</v>
      </c>
      <c r="IT29">
        <v>0.0006994928358591311</v>
      </c>
      <c r="IU29">
        <v>-6.08881213830995E-06</v>
      </c>
      <c r="IV29">
        <v>3</v>
      </c>
      <c r="IW29">
        <v>2112</v>
      </c>
      <c r="IX29">
        <v>1</v>
      </c>
      <c r="IY29">
        <v>30</v>
      </c>
      <c r="IZ29">
        <v>189249.4</v>
      </c>
      <c r="JA29">
        <v>189249.3</v>
      </c>
      <c r="JB29">
        <v>1.07178</v>
      </c>
      <c r="JC29">
        <v>2.52563</v>
      </c>
      <c r="JD29">
        <v>1.39893</v>
      </c>
      <c r="JE29">
        <v>2.35596</v>
      </c>
      <c r="JF29">
        <v>1.44897</v>
      </c>
      <c r="JG29">
        <v>2.59277</v>
      </c>
      <c r="JH29">
        <v>37.2181</v>
      </c>
      <c r="JI29">
        <v>24.2188</v>
      </c>
      <c r="JJ29">
        <v>18</v>
      </c>
      <c r="JK29">
        <v>475.573</v>
      </c>
      <c r="JL29">
        <v>484.846</v>
      </c>
      <c r="JM29">
        <v>32.0489</v>
      </c>
      <c r="JN29">
        <v>29.5365</v>
      </c>
      <c r="JO29">
        <v>30.0003</v>
      </c>
      <c r="JP29">
        <v>29.1846</v>
      </c>
      <c r="JQ29">
        <v>29.241</v>
      </c>
      <c r="JR29">
        <v>21.485</v>
      </c>
      <c r="JS29">
        <v>26.2471</v>
      </c>
      <c r="JT29">
        <v>100</v>
      </c>
      <c r="JU29">
        <v>32.0653</v>
      </c>
      <c r="JV29">
        <v>420</v>
      </c>
      <c r="JW29">
        <v>25.1386</v>
      </c>
      <c r="JX29">
        <v>100.783</v>
      </c>
      <c r="JY29">
        <v>100.221</v>
      </c>
    </row>
    <row r="30" spans="1:285">
      <c r="A30">
        <v>14</v>
      </c>
      <c r="B30">
        <v>1758503542.6</v>
      </c>
      <c r="C30">
        <v>26</v>
      </c>
      <c r="D30" t="s">
        <v>455</v>
      </c>
      <c r="E30" t="s">
        <v>456</v>
      </c>
      <c r="F30">
        <v>5</v>
      </c>
      <c r="G30" t="s">
        <v>419</v>
      </c>
      <c r="H30" t="s">
        <v>420</v>
      </c>
      <c r="I30" t="s">
        <v>421</v>
      </c>
      <c r="J30">
        <v>1758503539.6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2.18</v>
      </c>
      <c r="DB30">
        <v>0.5</v>
      </c>
      <c r="DC30" t="s">
        <v>423</v>
      </c>
      <c r="DD30">
        <v>2</v>
      </c>
      <c r="DE30">
        <v>1758503539.6</v>
      </c>
      <c r="DF30">
        <v>420.3086666666666</v>
      </c>
      <c r="DG30">
        <v>419.7228888888889</v>
      </c>
      <c r="DH30">
        <v>25.41167777777778</v>
      </c>
      <c r="DI30">
        <v>25.07271111111111</v>
      </c>
      <c r="DJ30">
        <v>420.1896666666667</v>
      </c>
      <c r="DK30">
        <v>25.14666666666666</v>
      </c>
      <c r="DL30">
        <v>500.0005555555556</v>
      </c>
      <c r="DM30">
        <v>89.94871111111111</v>
      </c>
      <c r="DN30">
        <v>0.05718882222222223</v>
      </c>
      <c r="DO30">
        <v>31.22501111111111</v>
      </c>
      <c r="DP30">
        <v>29.98355555555555</v>
      </c>
      <c r="DQ30">
        <v>999.9000000000001</v>
      </c>
      <c r="DR30">
        <v>0</v>
      </c>
      <c r="DS30">
        <v>0</v>
      </c>
      <c r="DT30">
        <v>9997.422222222223</v>
      </c>
      <c r="DU30">
        <v>0</v>
      </c>
      <c r="DV30">
        <v>1.657218888888889</v>
      </c>
      <c r="DW30">
        <v>0.5858867777777778</v>
      </c>
      <c r="DX30">
        <v>431.2677777777778</v>
      </c>
      <c r="DY30">
        <v>430.517</v>
      </c>
      <c r="DZ30">
        <v>0.3389572222222223</v>
      </c>
      <c r="EA30">
        <v>419.7228888888889</v>
      </c>
      <c r="EB30">
        <v>25.07271111111111</v>
      </c>
      <c r="EC30">
        <v>2.285746666666666</v>
      </c>
      <c r="ED30">
        <v>2.255260000000001</v>
      </c>
      <c r="EE30">
        <v>19.57631111111111</v>
      </c>
      <c r="EF30">
        <v>19.36033333333333</v>
      </c>
      <c r="EG30">
        <v>0.00500056</v>
      </c>
      <c r="EH30">
        <v>0</v>
      </c>
      <c r="EI30">
        <v>0</v>
      </c>
      <c r="EJ30">
        <v>0</v>
      </c>
      <c r="EK30">
        <v>735.0111111111112</v>
      </c>
      <c r="EL30">
        <v>0.00500056</v>
      </c>
      <c r="EM30">
        <v>-6.911111111111111</v>
      </c>
      <c r="EN30">
        <v>-2.511111111111111</v>
      </c>
      <c r="EO30">
        <v>35.09</v>
      </c>
      <c r="EP30">
        <v>38.5</v>
      </c>
      <c r="EQ30">
        <v>36.82611111111111</v>
      </c>
      <c r="ER30">
        <v>38</v>
      </c>
      <c r="ES30">
        <v>37.45099999999999</v>
      </c>
      <c r="ET30">
        <v>0</v>
      </c>
      <c r="EU30">
        <v>0</v>
      </c>
      <c r="EV30">
        <v>0</v>
      </c>
      <c r="EW30">
        <v>1758503544.7</v>
      </c>
      <c r="EX30">
        <v>0</v>
      </c>
      <c r="EY30">
        <v>734.5192307692307</v>
      </c>
      <c r="EZ30">
        <v>10.05470100084797</v>
      </c>
      <c r="FA30">
        <v>-13.80170976265749</v>
      </c>
      <c r="FB30">
        <v>-5.926923076923076</v>
      </c>
      <c r="FC30">
        <v>15</v>
      </c>
      <c r="FD30">
        <v>0</v>
      </c>
      <c r="FE30" t="s">
        <v>424</v>
      </c>
      <c r="FF30">
        <v>1747148579.5</v>
      </c>
      <c r="FG30">
        <v>1747148584.5</v>
      </c>
      <c r="FH30">
        <v>0</v>
      </c>
      <c r="FI30">
        <v>0.162</v>
      </c>
      <c r="FJ30">
        <v>-0.001</v>
      </c>
      <c r="FK30">
        <v>0.139</v>
      </c>
      <c r="FL30">
        <v>0.058</v>
      </c>
      <c r="FM30">
        <v>420</v>
      </c>
      <c r="FN30">
        <v>16</v>
      </c>
      <c r="FO30">
        <v>0.19</v>
      </c>
      <c r="FP30">
        <v>0.02</v>
      </c>
      <c r="FQ30">
        <v>0.5963001707317073</v>
      </c>
      <c r="FR30">
        <v>-0.1004475888501744</v>
      </c>
      <c r="FS30">
        <v>0.02889924008107365</v>
      </c>
      <c r="FT30">
        <v>1</v>
      </c>
      <c r="FU30">
        <v>734.5852941176471</v>
      </c>
      <c r="FV30">
        <v>-3.851795259342429</v>
      </c>
      <c r="FW30">
        <v>6.370572619610438</v>
      </c>
      <c r="FX30">
        <v>0</v>
      </c>
      <c r="FY30">
        <v>0.3409426585365854</v>
      </c>
      <c r="FZ30">
        <v>-0.01592239024390281</v>
      </c>
      <c r="GA30">
        <v>0.001873705115276281</v>
      </c>
      <c r="GB30">
        <v>1</v>
      </c>
      <c r="GC30">
        <v>2</v>
      </c>
      <c r="GD30">
        <v>3</v>
      </c>
      <c r="GE30" t="s">
        <v>434</v>
      </c>
      <c r="GF30">
        <v>3.12664</v>
      </c>
      <c r="GG30">
        <v>2.73492</v>
      </c>
      <c r="GH30">
        <v>0.08524229999999999</v>
      </c>
      <c r="GI30">
        <v>0.0856137</v>
      </c>
      <c r="GJ30">
        <v>0.110496</v>
      </c>
      <c r="GK30">
        <v>0.11006</v>
      </c>
      <c r="GL30">
        <v>27388.8</v>
      </c>
      <c r="GM30">
        <v>26580.8</v>
      </c>
      <c r="GN30">
        <v>30483.9</v>
      </c>
      <c r="GO30">
        <v>29326.2</v>
      </c>
      <c r="GP30">
        <v>37421.8</v>
      </c>
      <c r="GQ30">
        <v>34326.2</v>
      </c>
      <c r="GR30">
        <v>46636.8</v>
      </c>
      <c r="GS30">
        <v>43566.5</v>
      </c>
      <c r="GT30">
        <v>1.81408</v>
      </c>
      <c r="GU30">
        <v>1.87593</v>
      </c>
      <c r="GV30">
        <v>0.0612997</v>
      </c>
      <c r="GW30">
        <v>0</v>
      </c>
      <c r="GX30">
        <v>29.0294</v>
      </c>
      <c r="GY30">
        <v>999.9</v>
      </c>
      <c r="GZ30">
        <v>56.6</v>
      </c>
      <c r="HA30">
        <v>31.5</v>
      </c>
      <c r="HB30">
        <v>29.2059</v>
      </c>
      <c r="HC30">
        <v>63.51</v>
      </c>
      <c r="HD30">
        <v>16.6827</v>
      </c>
      <c r="HE30">
        <v>1</v>
      </c>
      <c r="HF30">
        <v>0.18357</v>
      </c>
      <c r="HG30">
        <v>-1.37465</v>
      </c>
      <c r="HH30">
        <v>20.1994</v>
      </c>
      <c r="HI30">
        <v>5.23826</v>
      </c>
      <c r="HJ30">
        <v>11.9745</v>
      </c>
      <c r="HK30">
        <v>4.97235</v>
      </c>
      <c r="HL30">
        <v>3.291</v>
      </c>
      <c r="HM30">
        <v>9999</v>
      </c>
      <c r="HN30">
        <v>9999</v>
      </c>
      <c r="HO30">
        <v>9999</v>
      </c>
      <c r="HP30">
        <v>999.9</v>
      </c>
      <c r="HQ30">
        <v>4.97291</v>
      </c>
      <c r="HR30">
        <v>1.87732</v>
      </c>
      <c r="HS30">
        <v>1.87544</v>
      </c>
      <c r="HT30">
        <v>1.87821</v>
      </c>
      <c r="HU30">
        <v>1.87497</v>
      </c>
      <c r="HV30">
        <v>1.87851</v>
      </c>
      <c r="HW30">
        <v>1.87563</v>
      </c>
      <c r="HX30">
        <v>1.8768</v>
      </c>
      <c r="HY30">
        <v>0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0.119</v>
      </c>
      <c r="IM30">
        <v>0.265</v>
      </c>
      <c r="IN30">
        <v>-0.2620446997112612</v>
      </c>
      <c r="IO30">
        <v>0.0009670109888777422</v>
      </c>
      <c r="IP30">
        <v>-2.06069886015755E-07</v>
      </c>
      <c r="IQ30">
        <v>1.492131737393187E-10</v>
      </c>
      <c r="IR30">
        <v>-0.04753701319922854</v>
      </c>
      <c r="IS30">
        <v>-0.001311061913088307</v>
      </c>
      <c r="IT30">
        <v>0.0006994928358591311</v>
      </c>
      <c r="IU30">
        <v>-6.08881213830995E-06</v>
      </c>
      <c r="IV30">
        <v>3</v>
      </c>
      <c r="IW30">
        <v>2112</v>
      </c>
      <c r="IX30">
        <v>1</v>
      </c>
      <c r="IY30">
        <v>30</v>
      </c>
      <c r="IZ30">
        <v>189249.4</v>
      </c>
      <c r="JA30">
        <v>189249.3</v>
      </c>
      <c r="JB30">
        <v>1.07178</v>
      </c>
      <c r="JC30">
        <v>2.53296</v>
      </c>
      <c r="JD30">
        <v>1.39893</v>
      </c>
      <c r="JE30">
        <v>2.35718</v>
      </c>
      <c r="JF30">
        <v>1.44897</v>
      </c>
      <c r="JG30">
        <v>2.59521</v>
      </c>
      <c r="JH30">
        <v>37.1941</v>
      </c>
      <c r="JI30">
        <v>24.1663</v>
      </c>
      <c r="JJ30">
        <v>18</v>
      </c>
      <c r="JK30">
        <v>475.581</v>
      </c>
      <c r="JL30">
        <v>484.885</v>
      </c>
      <c r="JM30">
        <v>32.0291</v>
      </c>
      <c r="JN30">
        <v>29.539</v>
      </c>
      <c r="JO30">
        <v>30.0004</v>
      </c>
      <c r="JP30">
        <v>29.1858</v>
      </c>
      <c r="JQ30">
        <v>29.2416</v>
      </c>
      <c r="JR30">
        <v>21.4897</v>
      </c>
      <c r="JS30">
        <v>26.2471</v>
      </c>
      <c r="JT30">
        <v>100</v>
      </c>
      <c r="JU30">
        <v>33.3561</v>
      </c>
      <c r="JV30">
        <v>420</v>
      </c>
      <c r="JW30">
        <v>25.1429</v>
      </c>
      <c r="JX30">
        <v>100.783</v>
      </c>
      <c r="JY30">
        <v>100.22</v>
      </c>
    </row>
    <row r="31" spans="1:285">
      <c r="A31">
        <v>15</v>
      </c>
      <c r="B31">
        <v>1758503544.6</v>
      </c>
      <c r="C31">
        <v>28</v>
      </c>
      <c r="D31" t="s">
        <v>457</v>
      </c>
      <c r="E31" t="s">
        <v>458</v>
      </c>
      <c r="F31">
        <v>5</v>
      </c>
      <c r="G31" t="s">
        <v>419</v>
      </c>
      <c r="H31" t="s">
        <v>420</v>
      </c>
      <c r="I31" t="s">
        <v>421</v>
      </c>
      <c r="J31">
        <v>1758503541.6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2.18</v>
      </c>
      <c r="DB31">
        <v>0.5</v>
      </c>
      <c r="DC31" t="s">
        <v>423</v>
      </c>
      <c r="DD31">
        <v>2</v>
      </c>
      <c r="DE31">
        <v>1758503541.6</v>
      </c>
      <c r="DF31">
        <v>420.3233333333333</v>
      </c>
      <c r="DG31">
        <v>419.7108888888889</v>
      </c>
      <c r="DH31">
        <v>25.40937777777778</v>
      </c>
      <c r="DI31">
        <v>25.07135555555556</v>
      </c>
      <c r="DJ31">
        <v>420.2043333333334</v>
      </c>
      <c r="DK31">
        <v>25.14443333333334</v>
      </c>
      <c r="DL31">
        <v>499.953</v>
      </c>
      <c r="DM31">
        <v>89.94900000000001</v>
      </c>
      <c r="DN31">
        <v>0.05724892222222222</v>
      </c>
      <c r="DO31">
        <v>31.21592222222223</v>
      </c>
      <c r="DP31">
        <v>30.00648888888889</v>
      </c>
      <c r="DQ31">
        <v>999.9000000000001</v>
      </c>
      <c r="DR31">
        <v>0</v>
      </c>
      <c r="DS31">
        <v>0</v>
      </c>
      <c r="DT31">
        <v>9996.108888888888</v>
      </c>
      <c r="DU31">
        <v>0</v>
      </c>
      <c r="DV31">
        <v>1.661815555555556</v>
      </c>
      <c r="DW31">
        <v>0.6124031111111111</v>
      </c>
      <c r="DX31">
        <v>431.2818888888889</v>
      </c>
      <c r="DY31">
        <v>430.5041111111111</v>
      </c>
      <c r="DZ31">
        <v>0.3380346666666666</v>
      </c>
      <c r="EA31">
        <v>419.7108888888889</v>
      </c>
      <c r="EB31">
        <v>25.07135555555556</v>
      </c>
      <c r="EC31">
        <v>2.285547777777778</v>
      </c>
      <c r="ED31">
        <v>2.255144444444445</v>
      </c>
      <c r="EE31">
        <v>19.57491111111111</v>
      </c>
      <c r="EF31">
        <v>19.35952222222222</v>
      </c>
      <c r="EG31">
        <v>0.00500056</v>
      </c>
      <c r="EH31">
        <v>0</v>
      </c>
      <c r="EI31">
        <v>0</v>
      </c>
      <c r="EJ31">
        <v>0</v>
      </c>
      <c r="EK31">
        <v>733.8555555555556</v>
      </c>
      <c r="EL31">
        <v>0.00500056</v>
      </c>
      <c r="EM31">
        <v>-7.744444444444444</v>
      </c>
      <c r="EN31">
        <v>-2.155555555555556</v>
      </c>
      <c r="EO31">
        <v>35.07611111111111</v>
      </c>
      <c r="EP31">
        <v>38.486</v>
      </c>
      <c r="EQ31">
        <v>36.79822222222222</v>
      </c>
      <c r="ER31">
        <v>37.993</v>
      </c>
      <c r="ES31">
        <v>37.42322222222222</v>
      </c>
      <c r="ET31">
        <v>0</v>
      </c>
      <c r="EU31">
        <v>0</v>
      </c>
      <c r="EV31">
        <v>0</v>
      </c>
      <c r="EW31">
        <v>1758503546.5</v>
      </c>
      <c r="EX31">
        <v>0</v>
      </c>
      <c r="EY31">
        <v>734.2920000000001</v>
      </c>
      <c r="EZ31">
        <v>-9.146153790693891</v>
      </c>
      <c r="FA31">
        <v>-17.66923097992788</v>
      </c>
      <c r="FB31">
        <v>-5.512</v>
      </c>
      <c r="FC31">
        <v>15</v>
      </c>
      <c r="FD31">
        <v>0</v>
      </c>
      <c r="FE31" t="s">
        <v>424</v>
      </c>
      <c r="FF31">
        <v>1747148579.5</v>
      </c>
      <c r="FG31">
        <v>1747148584.5</v>
      </c>
      <c r="FH31">
        <v>0</v>
      </c>
      <c r="FI31">
        <v>0.162</v>
      </c>
      <c r="FJ31">
        <v>-0.001</v>
      </c>
      <c r="FK31">
        <v>0.139</v>
      </c>
      <c r="FL31">
        <v>0.058</v>
      </c>
      <c r="FM31">
        <v>420</v>
      </c>
      <c r="FN31">
        <v>16</v>
      </c>
      <c r="FO31">
        <v>0.19</v>
      </c>
      <c r="FP31">
        <v>0.02</v>
      </c>
      <c r="FQ31">
        <v>0.5960701463414634</v>
      </c>
      <c r="FR31">
        <v>-0.0222962299651568</v>
      </c>
      <c r="FS31">
        <v>0.02847190685190338</v>
      </c>
      <c r="FT31">
        <v>1</v>
      </c>
      <c r="FU31">
        <v>734.4735294117646</v>
      </c>
      <c r="FV31">
        <v>2.663101644489514</v>
      </c>
      <c r="FW31">
        <v>6.259595402426277</v>
      </c>
      <c r="FX31">
        <v>0</v>
      </c>
      <c r="FY31">
        <v>0.3406992195121952</v>
      </c>
      <c r="FZ31">
        <v>-0.01661535888501699</v>
      </c>
      <c r="GA31">
        <v>0.001926066527638017</v>
      </c>
      <c r="GB31">
        <v>1</v>
      </c>
      <c r="GC31">
        <v>2</v>
      </c>
      <c r="GD31">
        <v>3</v>
      </c>
      <c r="GE31" t="s">
        <v>434</v>
      </c>
      <c r="GF31">
        <v>3.12671</v>
      </c>
      <c r="GG31">
        <v>2.73485</v>
      </c>
      <c r="GH31">
        <v>0.0852477</v>
      </c>
      <c r="GI31">
        <v>0.08560860000000001</v>
      </c>
      <c r="GJ31">
        <v>0.110494</v>
      </c>
      <c r="GK31">
        <v>0.110058</v>
      </c>
      <c r="GL31">
        <v>27388.7</v>
      </c>
      <c r="GM31">
        <v>26580.5</v>
      </c>
      <c r="GN31">
        <v>30484</v>
      </c>
      <c r="GO31">
        <v>29325.8</v>
      </c>
      <c r="GP31">
        <v>37421.8</v>
      </c>
      <c r="GQ31">
        <v>34326</v>
      </c>
      <c r="GR31">
        <v>46636.8</v>
      </c>
      <c r="GS31">
        <v>43566.1</v>
      </c>
      <c r="GT31">
        <v>1.8144</v>
      </c>
      <c r="GU31">
        <v>1.87573</v>
      </c>
      <c r="GV31">
        <v>0.06357210000000001</v>
      </c>
      <c r="GW31">
        <v>0</v>
      </c>
      <c r="GX31">
        <v>29.034</v>
      </c>
      <c r="GY31">
        <v>999.9</v>
      </c>
      <c r="GZ31">
        <v>56.6</v>
      </c>
      <c r="HA31">
        <v>31.5</v>
      </c>
      <c r="HB31">
        <v>29.2063</v>
      </c>
      <c r="HC31">
        <v>63.55</v>
      </c>
      <c r="HD31">
        <v>16.6907</v>
      </c>
      <c r="HE31">
        <v>1</v>
      </c>
      <c r="HF31">
        <v>0.186463</v>
      </c>
      <c r="HG31">
        <v>-4.17138</v>
      </c>
      <c r="HH31">
        <v>20.1396</v>
      </c>
      <c r="HI31">
        <v>5.2387</v>
      </c>
      <c r="HJ31">
        <v>11.9767</v>
      </c>
      <c r="HK31">
        <v>4.97215</v>
      </c>
      <c r="HL31">
        <v>3.291</v>
      </c>
      <c r="HM31">
        <v>9999</v>
      </c>
      <c r="HN31">
        <v>9999</v>
      </c>
      <c r="HO31">
        <v>9999</v>
      </c>
      <c r="HP31">
        <v>999.9</v>
      </c>
      <c r="HQ31">
        <v>4.9729</v>
      </c>
      <c r="HR31">
        <v>1.8773</v>
      </c>
      <c r="HS31">
        <v>1.87543</v>
      </c>
      <c r="HT31">
        <v>1.87821</v>
      </c>
      <c r="HU31">
        <v>1.87497</v>
      </c>
      <c r="HV31">
        <v>1.87851</v>
      </c>
      <c r="HW31">
        <v>1.87562</v>
      </c>
      <c r="HX31">
        <v>1.87676</v>
      </c>
      <c r="HY31">
        <v>0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0.119</v>
      </c>
      <c r="IM31">
        <v>0.2649</v>
      </c>
      <c r="IN31">
        <v>-0.2620446997112612</v>
      </c>
      <c r="IO31">
        <v>0.0009670109888777422</v>
      </c>
      <c r="IP31">
        <v>-2.06069886015755E-07</v>
      </c>
      <c r="IQ31">
        <v>1.492131737393187E-10</v>
      </c>
      <c r="IR31">
        <v>-0.04753701319922854</v>
      </c>
      <c r="IS31">
        <v>-0.001311061913088307</v>
      </c>
      <c r="IT31">
        <v>0.0006994928358591311</v>
      </c>
      <c r="IU31">
        <v>-6.08881213830995E-06</v>
      </c>
      <c r="IV31">
        <v>3</v>
      </c>
      <c r="IW31">
        <v>2112</v>
      </c>
      <c r="IX31">
        <v>1</v>
      </c>
      <c r="IY31">
        <v>30</v>
      </c>
      <c r="IZ31">
        <v>189249.4</v>
      </c>
      <c r="JA31">
        <v>189249.3</v>
      </c>
      <c r="JB31">
        <v>1.07178</v>
      </c>
      <c r="JC31">
        <v>2.54028</v>
      </c>
      <c r="JD31">
        <v>1.39893</v>
      </c>
      <c r="JE31">
        <v>2.35718</v>
      </c>
      <c r="JF31">
        <v>1.44897</v>
      </c>
      <c r="JG31">
        <v>2.59644</v>
      </c>
      <c r="JH31">
        <v>37.1941</v>
      </c>
      <c r="JI31">
        <v>24.1838</v>
      </c>
      <c r="JJ31">
        <v>18</v>
      </c>
      <c r="JK31">
        <v>475.767</v>
      </c>
      <c r="JL31">
        <v>484.761</v>
      </c>
      <c r="JM31">
        <v>32.2114</v>
      </c>
      <c r="JN31">
        <v>29.5415</v>
      </c>
      <c r="JO31">
        <v>30.0027</v>
      </c>
      <c r="JP31">
        <v>29.1871</v>
      </c>
      <c r="JQ31">
        <v>29.2429</v>
      </c>
      <c r="JR31">
        <v>21.4963</v>
      </c>
      <c r="JS31">
        <v>26.2471</v>
      </c>
      <c r="JT31">
        <v>100</v>
      </c>
      <c r="JU31">
        <v>33.3561</v>
      </c>
      <c r="JV31">
        <v>420</v>
      </c>
      <c r="JW31">
        <v>25.1433</v>
      </c>
      <c r="JX31">
        <v>100.783</v>
      </c>
      <c r="JY31">
        <v>100.219</v>
      </c>
    </row>
    <row r="32" spans="1:285">
      <c r="A32">
        <v>16</v>
      </c>
      <c r="B32">
        <v>1758503546.6</v>
      </c>
      <c r="C32">
        <v>30</v>
      </c>
      <c r="D32" t="s">
        <v>459</v>
      </c>
      <c r="E32" t="s">
        <v>460</v>
      </c>
      <c r="F32">
        <v>5</v>
      </c>
      <c r="G32" t="s">
        <v>419</v>
      </c>
      <c r="H32" t="s">
        <v>420</v>
      </c>
      <c r="I32" t="s">
        <v>421</v>
      </c>
      <c r="J32">
        <v>1758503543.6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2.18</v>
      </c>
      <c r="DB32">
        <v>0.5</v>
      </c>
      <c r="DC32" t="s">
        <v>423</v>
      </c>
      <c r="DD32">
        <v>2</v>
      </c>
      <c r="DE32">
        <v>1758503543.6</v>
      </c>
      <c r="DF32">
        <v>420.3328888888889</v>
      </c>
      <c r="DG32">
        <v>419.6863333333333</v>
      </c>
      <c r="DH32">
        <v>25.40827777777778</v>
      </c>
      <c r="DI32">
        <v>25.06974444444445</v>
      </c>
      <c r="DJ32">
        <v>420.2138888888888</v>
      </c>
      <c r="DK32">
        <v>25.14335555555556</v>
      </c>
      <c r="DL32">
        <v>499.9288888888889</v>
      </c>
      <c r="DM32">
        <v>89.94942222222221</v>
      </c>
      <c r="DN32">
        <v>0.05723198888888889</v>
      </c>
      <c r="DO32">
        <v>31.2055</v>
      </c>
      <c r="DP32">
        <v>30.04294444444444</v>
      </c>
      <c r="DQ32">
        <v>999.9000000000001</v>
      </c>
      <c r="DR32">
        <v>0</v>
      </c>
      <c r="DS32">
        <v>0</v>
      </c>
      <c r="DT32">
        <v>9999.720000000001</v>
      </c>
      <c r="DU32">
        <v>0</v>
      </c>
      <c r="DV32">
        <v>1.666412222222222</v>
      </c>
      <c r="DW32">
        <v>0.6464776666666667</v>
      </c>
      <c r="DX32">
        <v>431.2911111111111</v>
      </c>
      <c r="DY32">
        <v>430.4783333333333</v>
      </c>
      <c r="DZ32">
        <v>0.3385438888888889</v>
      </c>
      <c r="EA32">
        <v>419.6863333333333</v>
      </c>
      <c r="EB32">
        <v>25.06974444444445</v>
      </c>
      <c r="EC32">
        <v>2.28546</v>
      </c>
      <c r="ED32">
        <v>2.255008888888889</v>
      </c>
      <c r="EE32">
        <v>19.57427777777778</v>
      </c>
      <c r="EF32">
        <v>19.35856666666667</v>
      </c>
      <c r="EG32">
        <v>0.00500056</v>
      </c>
      <c r="EH32">
        <v>0</v>
      </c>
      <c r="EI32">
        <v>0</v>
      </c>
      <c r="EJ32">
        <v>0</v>
      </c>
      <c r="EK32">
        <v>733.7666666666667</v>
      </c>
      <c r="EL32">
        <v>0.00500056</v>
      </c>
      <c r="EM32">
        <v>-9.577777777777778</v>
      </c>
      <c r="EN32">
        <v>-2.722222222222222</v>
      </c>
      <c r="EO32">
        <v>35.09011111111111</v>
      </c>
      <c r="EP32">
        <v>38.465</v>
      </c>
      <c r="EQ32">
        <v>36.77755555555555</v>
      </c>
      <c r="ER32">
        <v>37.986</v>
      </c>
      <c r="ES32">
        <v>37.42322222222222</v>
      </c>
      <c r="ET32">
        <v>0</v>
      </c>
      <c r="EU32">
        <v>0</v>
      </c>
      <c r="EV32">
        <v>0</v>
      </c>
      <c r="EW32">
        <v>1758503548.3</v>
      </c>
      <c r="EX32">
        <v>0</v>
      </c>
      <c r="EY32">
        <v>733.8346153846153</v>
      </c>
      <c r="EZ32">
        <v>-17.31623926295692</v>
      </c>
      <c r="FA32">
        <v>-6.868376496566932</v>
      </c>
      <c r="FB32">
        <v>-5.380769230769231</v>
      </c>
      <c r="FC32">
        <v>15</v>
      </c>
      <c r="FD32">
        <v>0</v>
      </c>
      <c r="FE32" t="s">
        <v>424</v>
      </c>
      <c r="FF32">
        <v>1747148579.5</v>
      </c>
      <c r="FG32">
        <v>1747148584.5</v>
      </c>
      <c r="FH32">
        <v>0</v>
      </c>
      <c r="FI32">
        <v>0.162</v>
      </c>
      <c r="FJ32">
        <v>-0.001</v>
      </c>
      <c r="FK32">
        <v>0.139</v>
      </c>
      <c r="FL32">
        <v>0.058</v>
      </c>
      <c r="FM32">
        <v>420</v>
      </c>
      <c r="FN32">
        <v>16</v>
      </c>
      <c r="FO32">
        <v>0.19</v>
      </c>
      <c r="FP32">
        <v>0.02</v>
      </c>
      <c r="FQ32">
        <v>0.6042250731707317</v>
      </c>
      <c r="FR32">
        <v>0.1831024390243908</v>
      </c>
      <c r="FS32">
        <v>0.03708166217785679</v>
      </c>
      <c r="FT32">
        <v>1</v>
      </c>
      <c r="FU32">
        <v>733.4117647058823</v>
      </c>
      <c r="FV32">
        <v>4.916730373445645</v>
      </c>
      <c r="FW32">
        <v>5.841925785715972</v>
      </c>
      <c r="FX32">
        <v>0</v>
      </c>
      <c r="FY32">
        <v>0.340218487804878</v>
      </c>
      <c r="FZ32">
        <v>-0.01486342160278725</v>
      </c>
      <c r="GA32">
        <v>0.001970397163406047</v>
      </c>
      <c r="GB32">
        <v>1</v>
      </c>
      <c r="GC32">
        <v>2</v>
      </c>
      <c r="GD32">
        <v>3</v>
      </c>
      <c r="GE32" t="s">
        <v>434</v>
      </c>
      <c r="GF32">
        <v>3.12676</v>
      </c>
      <c r="GG32">
        <v>2.73496</v>
      </c>
      <c r="GH32">
        <v>0.08524610000000001</v>
      </c>
      <c r="GI32">
        <v>0.08561290000000001</v>
      </c>
      <c r="GJ32">
        <v>0.110505</v>
      </c>
      <c r="GK32">
        <v>0.110046</v>
      </c>
      <c r="GL32">
        <v>27388.5</v>
      </c>
      <c r="GM32">
        <v>26580.1</v>
      </c>
      <c r="GN32">
        <v>30483.7</v>
      </c>
      <c r="GO32">
        <v>29325.5</v>
      </c>
      <c r="GP32">
        <v>37421.1</v>
      </c>
      <c r="GQ32">
        <v>34326</v>
      </c>
      <c r="GR32">
        <v>46636.5</v>
      </c>
      <c r="GS32">
        <v>43565.4</v>
      </c>
      <c r="GT32">
        <v>1.8147</v>
      </c>
      <c r="GU32">
        <v>1.8757</v>
      </c>
      <c r="GV32">
        <v>0.0643283</v>
      </c>
      <c r="GW32">
        <v>0</v>
      </c>
      <c r="GX32">
        <v>29.0378</v>
      </c>
      <c r="GY32">
        <v>999.9</v>
      </c>
      <c r="GZ32">
        <v>56.6</v>
      </c>
      <c r="HA32">
        <v>31.5</v>
      </c>
      <c r="HB32">
        <v>29.2071</v>
      </c>
      <c r="HC32">
        <v>62.84</v>
      </c>
      <c r="HD32">
        <v>16.6266</v>
      </c>
      <c r="HE32">
        <v>1</v>
      </c>
      <c r="HF32">
        <v>0.192884</v>
      </c>
      <c r="HG32">
        <v>-5.11374</v>
      </c>
      <c r="HH32">
        <v>20.1309</v>
      </c>
      <c r="HI32">
        <v>5.23885</v>
      </c>
      <c r="HJ32">
        <v>11.9764</v>
      </c>
      <c r="HK32">
        <v>4.97215</v>
      </c>
      <c r="HL32">
        <v>3.291</v>
      </c>
      <c r="HM32">
        <v>9999</v>
      </c>
      <c r="HN32">
        <v>9999</v>
      </c>
      <c r="HO32">
        <v>9999</v>
      </c>
      <c r="HP32">
        <v>999.9</v>
      </c>
      <c r="HQ32">
        <v>4.97291</v>
      </c>
      <c r="HR32">
        <v>1.87731</v>
      </c>
      <c r="HS32">
        <v>1.87544</v>
      </c>
      <c r="HT32">
        <v>1.87821</v>
      </c>
      <c r="HU32">
        <v>1.87497</v>
      </c>
      <c r="HV32">
        <v>1.87851</v>
      </c>
      <c r="HW32">
        <v>1.87564</v>
      </c>
      <c r="HX32">
        <v>1.87677</v>
      </c>
      <c r="HY32">
        <v>0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0.119</v>
      </c>
      <c r="IM32">
        <v>0.265</v>
      </c>
      <c r="IN32">
        <v>-0.2620446997112612</v>
      </c>
      <c r="IO32">
        <v>0.0009670109888777422</v>
      </c>
      <c r="IP32">
        <v>-2.06069886015755E-07</v>
      </c>
      <c r="IQ32">
        <v>1.492131737393187E-10</v>
      </c>
      <c r="IR32">
        <v>-0.04753701319922854</v>
      </c>
      <c r="IS32">
        <v>-0.001311061913088307</v>
      </c>
      <c r="IT32">
        <v>0.0006994928358591311</v>
      </c>
      <c r="IU32">
        <v>-6.08881213830995E-06</v>
      </c>
      <c r="IV32">
        <v>3</v>
      </c>
      <c r="IW32">
        <v>2112</v>
      </c>
      <c r="IX32">
        <v>1</v>
      </c>
      <c r="IY32">
        <v>30</v>
      </c>
      <c r="IZ32">
        <v>189249.5</v>
      </c>
      <c r="JA32">
        <v>189249.4</v>
      </c>
      <c r="JB32">
        <v>1.073</v>
      </c>
      <c r="JC32">
        <v>2.52686</v>
      </c>
      <c r="JD32">
        <v>1.39893</v>
      </c>
      <c r="JE32">
        <v>2.35596</v>
      </c>
      <c r="JF32">
        <v>1.44897</v>
      </c>
      <c r="JG32">
        <v>2.60254</v>
      </c>
      <c r="JH32">
        <v>37.2181</v>
      </c>
      <c r="JI32">
        <v>24.2101</v>
      </c>
      <c r="JJ32">
        <v>18</v>
      </c>
      <c r="JK32">
        <v>475.939</v>
      </c>
      <c r="JL32">
        <v>484.753</v>
      </c>
      <c r="JM32">
        <v>32.7627</v>
      </c>
      <c r="JN32">
        <v>29.5441</v>
      </c>
      <c r="JO32">
        <v>30.0068</v>
      </c>
      <c r="JP32">
        <v>29.1883</v>
      </c>
      <c r="JQ32">
        <v>29.2438</v>
      </c>
      <c r="JR32">
        <v>21.4991</v>
      </c>
      <c r="JS32">
        <v>26.2471</v>
      </c>
      <c r="JT32">
        <v>100</v>
      </c>
      <c r="JU32">
        <v>33.3561</v>
      </c>
      <c r="JV32">
        <v>420</v>
      </c>
      <c r="JW32">
        <v>25.1391</v>
      </c>
      <c r="JX32">
        <v>100.782</v>
      </c>
      <c r="JY32">
        <v>100.218</v>
      </c>
    </row>
    <row r="33" spans="1:285">
      <c r="A33">
        <v>17</v>
      </c>
      <c r="B33">
        <v>1758503548.6</v>
      </c>
      <c r="C33">
        <v>32</v>
      </c>
      <c r="D33" t="s">
        <v>461</v>
      </c>
      <c r="E33" t="s">
        <v>462</v>
      </c>
      <c r="F33">
        <v>5</v>
      </c>
      <c r="G33" t="s">
        <v>419</v>
      </c>
      <c r="H33" t="s">
        <v>420</v>
      </c>
      <c r="I33" t="s">
        <v>421</v>
      </c>
      <c r="J33">
        <v>1758503545.6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2.18</v>
      </c>
      <c r="DB33">
        <v>0.5</v>
      </c>
      <c r="DC33" t="s">
        <v>423</v>
      </c>
      <c r="DD33">
        <v>2</v>
      </c>
      <c r="DE33">
        <v>1758503545.6</v>
      </c>
      <c r="DF33">
        <v>420.3336666666667</v>
      </c>
      <c r="DG33">
        <v>419.6823333333333</v>
      </c>
      <c r="DH33">
        <v>25.41151111111111</v>
      </c>
      <c r="DI33">
        <v>25.06731111111111</v>
      </c>
      <c r="DJ33">
        <v>420.2147777777778</v>
      </c>
      <c r="DK33">
        <v>25.1465</v>
      </c>
      <c r="DL33">
        <v>499.9971111111111</v>
      </c>
      <c r="DM33">
        <v>89.94966666666667</v>
      </c>
      <c r="DN33">
        <v>0.05700092222222223</v>
      </c>
      <c r="DO33">
        <v>31.19918888888888</v>
      </c>
      <c r="DP33">
        <v>30.07512222222222</v>
      </c>
      <c r="DQ33">
        <v>999.9000000000001</v>
      </c>
      <c r="DR33">
        <v>0</v>
      </c>
      <c r="DS33">
        <v>0</v>
      </c>
      <c r="DT33">
        <v>10017.35333333333</v>
      </c>
      <c r="DU33">
        <v>0</v>
      </c>
      <c r="DV33">
        <v>1.66871</v>
      </c>
      <c r="DW33">
        <v>0.651296</v>
      </c>
      <c r="DX33">
        <v>431.2934444444444</v>
      </c>
      <c r="DY33">
        <v>430.4731111111112</v>
      </c>
      <c r="DZ33">
        <v>0.3442055555555555</v>
      </c>
      <c r="EA33">
        <v>419.6823333333333</v>
      </c>
      <c r="EB33">
        <v>25.06731111111111</v>
      </c>
      <c r="EC33">
        <v>2.285757777777778</v>
      </c>
      <c r="ED33">
        <v>2.254794444444444</v>
      </c>
      <c r="EE33">
        <v>19.57637777777778</v>
      </c>
      <c r="EF33">
        <v>19.35705555555555</v>
      </c>
      <c r="EG33">
        <v>0.00500056</v>
      </c>
      <c r="EH33">
        <v>0</v>
      </c>
      <c r="EI33">
        <v>0</v>
      </c>
      <c r="EJ33">
        <v>0</v>
      </c>
      <c r="EK33">
        <v>733.3555555555555</v>
      </c>
      <c r="EL33">
        <v>0.00500056</v>
      </c>
      <c r="EM33">
        <v>-7.722222222222222</v>
      </c>
      <c r="EN33">
        <v>-2.366666666666666</v>
      </c>
      <c r="EO33">
        <v>35.09011111111111</v>
      </c>
      <c r="EP33">
        <v>38.45099999999999</v>
      </c>
      <c r="EQ33">
        <v>36.77755555555555</v>
      </c>
      <c r="ER33">
        <v>37.965</v>
      </c>
      <c r="ES33">
        <v>37.42322222222222</v>
      </c>
      <c r="ET33">
        <v>0</v>
      </c>
      <c r="EU33">
        <v>0</v>
      </c>
      <c r="EV33">
        <v>0</v>
      </c>
      <c r="EW33">
        <v>1758503550.7</v>
      </c>
      <c r="EX33">
        <v>0</v>
      </c>
      <c r="EY33">
        <v>733.4115384615385</v>
      </c>
      <c r="EZ33">
        <v>3.948718205613241</v>
      </c>
      <c r="FA33">
        <v>-10.13675221980705</v>
      </c>
      <c r="FB33">
        <v>-5.25</v>
      </c>
      <c r="FC33">
        <v>15</v>
      </c>
      <c r="FD33">
        <v>0</v>
      </c>
      <c r="FE33" t="s">
        <v>424</v>
      </c>
      <c r="FF33">
        <v>1747148579.5</v>
      </c>
      <c r="FG33">
        <v>1747148584.5</v>
      </c>
      <c r="FH33">
        <v>0</v>
      </c>
      <c r="FI33">
        <v>0.162</v>
      </c>
      <c r="FJ33">
        <v>-0.001</v>
      </c>
      <c r="FK33">
        <v>0.139</v>
      </c>
      <c r="FL33">
        <v>0.058</v>
      </c>
      <c r="FM33">
        <v>420</v>
      </c>
      <c r="FN33">
        <v>16</v>
      </c>
      <c r="FO33">
        <v>0.19</v>
      </c>
      <c r="FP33">
        <v>0.02</v>
      </c>
      <c r="FQ33">
        <v>0.608071225</v>
      </c>
      <c r="FR33">
        <v>0.1997998311444651</v>
      </c>
      <c r="FS33">
        <v>0.03720422506415602</v>
      </c>
      <c r="FT33">
        <v>1</v>
      </c>
      <c r="FU33">
        <v>734.0617647058823</v>
      </c>
      <c r="FV33">
        <v>0.1329260262866952</v>
      </c>
      <c r="FW33">
        <v>5.563960433840503</v>
      </c>
      <c r="FX33">
        <v>1</v>
      </c>
      <c r="FY33">
        <v>0.3406026</v>
      </c>
      <c r="FZ33">
        <v>0.002514709193245301</v>
      </c>
      <c r="GA33">
        <v>0.003216853437755599</v>
      </c>
      <c r="GB33">
        <v>1</v>
      </c>
      <c r="GC33">
        <v>3</v>
      </c>
      <c r="GD33">
        <v>3</v>
      </c>
      <c r="GE33" t="s">
        <v>431</v>
      </c>
      <c r="GF33">
        <v>3.127</v>
      </c>
      <c r="GG33">
        <v>2.73474</v>
      </c>
      <c r="GH33">
        <v>0.08524379999999999</v>
      </c>
      <c r="GI33">
        <v>0.0856209</v>
      </c>
      <c r="GJ33">
        <v>0.11055</v>
      </c>
      <c r="GK33">
        <v>0.110034</v>
      </c>
      <c r="GL33">
        <v>27388</v>
      </c>
      <c r="GM33">
        <v>26579.6</v>
      </c>
      <c r="GN33">
        <v>30483.2</v>
      </c>
      <c r="GO33">
        <v>29325.2</v>
      </c>
      <c r="GP33">
        <v>37418.8</v>
      </c>
      <c r="GQ33">
        <v>34325.8</v>
      </c>
      <c r="GR33">
        <v>46636</v>
      </c>
      <c r="GS33">
        <v>43564.5</v>
      </c>
      <c r="GT33">
        <v>1.81515</v>
      </c>
      <c r="GU33">
        <v>1.87545</v>
      </c>
      <c r="GV33">
        <v>0.06536019999999999</v>
      </c>
      <c r="GW33">
        <v>0</v>
      </c>
      <c r="GX33">
        <v>29.0418</v>
      </c>
      <c r="GY33">
        <v>999.9</v>
      </c>
      <c r="GZ33">
        <v>56.7</v>
      </c>
      <c r="HA33">
        <v>31.5</v>
      </c>
      <c r="HB33">
        <v>29.2581</v>
      </c>
      <c r="HC33">
        <v>63.21</v>
      </c>
      <c r="HD33">
        <v>16.5304</v>
      </c>
      <c r="HE33">
        <v>1</v>
      </c>
      <c r="HF33">
        <v>0.19468</v>
      </c>
      <c r="HG33">
        <v>-3.24957</v>
      </c>
      <c r="HH33">
        <v>20.1811</v>
      </c>
      <c r="HI33">
        <v>5.23885</v>
      </c>
      <c r="HJ33">
        <v>11.9742</v>
      </c>
      <c r="HK33">
        <v>4.97255</v>
      </c>
      <c r="HL33">
        <v>3.291</v>
      </c>
      <c r="HM33">
        <v>9999</v>
      </c>
      <c r="HN33">
        <v>9999</v>
      </c>
      <c r="HO33">
        <v>9999</v>
      </c>
      <c r="HP33">
        <v>999.9</v>
      </c>
      <c r="HQ33">
        <v>4.97292</v>
      </c>
      <c r="HR33">
        <v>1.87733</v>
      </c>
      <c r="HS33">
        <v>1.87546</v>
      </c>
      <c r="HT33">
        <v>1.87825</v>
      </c>
      <c r="HU33">
        <v>1.87499</v>
      </c>
      <c r="HV33">
        <v>1.87851</v>
      </c>
      <c r="HW33">
        <v>1.87568</v>
      </c>
      <c r="HX33">
        <v>1.87682</v>
      </c>
      <c r="HY33">
        <v>0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0.119</v>
      </c>
      <c r="IM33">
        <v>0.2654</v>
      </c>
      <c r="IN33">
        <v>-0.2620446997112612</v>
      </c>
      <c r="IO33">
        <v>0.0009670109888777422</v>
      </c>
      <c r="IP33">
        <v>-2.06069886015755E-07</v>
      </c>
      <c r="IQ33">
        <v>1.492131737393187E-10</v>
      </c>
      <c r="IR33">
        <v>-0.04753701319922854</v>
      </c>
      <c r="IS33">
        <v>-0.001311061913088307</v>
      </c>
      <c r="IT33">
        <v>0.0006994928358591311</v>
      </c>
      <c r="IU33">
        <v>-6.08881213830995E-06</v>
      </c>
      <c r="IV33">
        <v>3</v>
      </c>
      <c r="IW33">
        <v>2112</v>
      </c>
      <c r="IX33">
        <v>1</v>
      </c>
      <c r="IY33">
        <v>30</v>
      </c>
      <c r="IZ33">
        <v>189249.5</v>
      </c>
      <c r="JA33">
        <v>189249.4</v>
      </c>
      <c r="JB33">
        <v>1.073</v>
      </c>
      <c r="JC33">
        <v>2.5293</v>
      </c>
      <c r="JD33">
        <v>1.39893</v>
      </c>
      <c r="JE33">
        <v>2.35718</v>
      </c>
      <c r="JF33">
        <v>1.44897</v>
      </c>
      <c r="JG33">
        <v>2.61475</v>
      </c>
      <c r="JH33">
        <v>37.2181</v>
      </c>
      <c r="JI33">
        <v>24.2188</v>
      </c>
      <c r="JJ33">
        <v>18</v>
      </c>
      <c r="JK33">
        <v>476.191</v>
      </c>
      <c r="JL33">
        <v>484.587</v>
      </c>
      <c r="JM33">
        <v>33.2332</v>
      </c>
      <c r="JN33">
        <v>29.5462</v>
      </c>
      <c r="JO33">
        <v>30.0058</v>
      </c>
      <c r="JP33">
        <v>29.1891</v>
      </c>
      <c r="JQ33">
        <v>29.2441</v>
      </c>
      <c r="JR33">
        <v>21.5032</v>
      </c>
      <c r="JS33">
        <v>26.2471</v>
      </c>
      <c r="JT33">
        <v>100</v>
      </c>
      <c r="JU33">
        <v>33.1361</v>
      </c>
      <c r="JV33">
        <v>420</v>
      </c>
      <c r="JW33">
        <v>25.1307</v>
      </c>
      <c r="JX33">
        <v>100.781</v>
      </c>
      <c r="JY33">
        <v>100.216</v>
      </c>
    </row>
    <row r="34" spans="1:285">
      <c r="A34">
        <v>18</v>
      </c>
      <c r="B34">
        <v>1758503550.6</v>
      </c>
      <c r="C34">
        <v>34</v>
      </c>
      <c r="D34" t="s">
        <v>463</v>
      </c>
      <c r="E34" t="s">
        <v>464</v>
      </c>
      <c r="F34">
        <v>5</v>
      </c>
      <c r="G34" t="s">
        <v>419</v>
      </c>
      <c r="H34" t="s">
        <v>420</v>
      </c>
      <c r="I34" t="s">
        <v>421</v>
      </c>
      <c r="J34">
        <v>1758503547.6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2.18</v>
      </c>
      <c r="DB34">
        <v>0.5</v>
      </c>
      <c r="DC34" t="s">
        <v>423</v>
      </c>
      <c r="DD34">
        <v>2</v>
      </c>
      <c r="DE34">
        <v>1758503547.6</v>
      </c>
      <c r="DF34">
        <v>420.3354444444444</v>
      </c>
      <c r="DG34">
        <v>419.7143333333333</v>
      </c>
      <c r="DH34">
        <v>25.4209</v>
      </c>
      <c r="DI34">
        <v>25.06438888888889</v>
      </c>
      <c r="DJ34">
        <v>420.2165555555555</v>
      </c>
      <c r="DK34">
        <v>25.15568888888889</v>
      </c>
      <c r="DL34">
        <v>500.0984444444445</v>
      </c>
      <c r="DM34">
        <v>89.94958888888888</v>
      </c>
      <c r="DN34">
        <v>0.05681521111111111</v>
      </c>
      <c r="DO34">
        <v>31.20205555555556</v>
      </c>
      <c r="DP34">
        <v>30.09733333333333</v>
      </c>
      <c r="DQ34">
        <v>999.9000000000001</v>
      </c>
      <c r="DR34">
        <v>0</v>
      </c>
      <c r="DS34">
        <v>0</v>
      </c>
      <c r="DT34">
        <v>10020.82222222222</v>
      </c>
      <c r="DU34">
        <v>0</v>
      </c>
      <c r="DV34">
        <v>1.666412222222222</v>
      </c>
      <c r="DW34">
        <v>0.6211276666666666</v>
      </c>
      <c r="DX34">
        <v>431.2993333333333</v>
      </c>
      <c r="DY34">
        <v>430.5047777777778</v>
      </c>
      <c r="DZ34">
        <v>0.3565062222222222</v>
      </c>
      <c r="EA34">
        <v>419.7143333333333</v>
      </c>
      <c r="EB34">
        <v>25.06438888888889</v>
      </c>
      <c r="EC34">
        <v>2.2866</v>
      </c>
      <c r="ED34">
        <v>2.25453</v>
      </c>
      <c r="EE34">
        <v>19.58231111111111</v>
      </c>
      <c r="EF34">
        <v>19.35516666666667</v>
      </c>
      <c r="EG34">
        <v>0.00500056</v>
      </c>
      <c r="EH34">
        <v>0</v>
      </c>
      <c r="EI34">
        <v>0</v>
      </c>
      <c r="EJ34">
        <v>0</v>
      </c>
      <c r="EK34">
        <v>734.6444444444445</v>
      </c>
      <c r="EL34">
        <v>0.00500056</v>
      </c>
      <c r="EM34">
        <v>-6.455555555555556</v>
      </c>
      <c r="EN34">
        <v>-2.333333333333333</v>
      </c>
      <c r="EO34">
        <v>35.09011111111111</v>
      </c>
      <c r="EP34">
        <v>38.444</v>
      </c>
      <c r="EQ34">
        <v>36.77755555555555</v>
      </c>
      <c r="ER34">
        <v>37.95099999999999</v>
      </c>
      <c r="ES34">
        <v>37.444</v>
      </c>
      <c r="ET34">
        <v>0</v>
      </c>
      <c r="EU34">
        <v>0</v>
      </c>
      <c r="EV34">
        <v>0</v>
      </c>
      <c r="EW34">
        <v>1758503552.5</v>
      </c>
      <c r="EX34">
        <v>0</v>
      </c>
      <c r="EY34">
        <v>733.8480000000002</v>
      </c>
      <c r="EZ34">
        <v>-5.538461324075671</v>
      </c>
      <c r="FA34">
        <v>-3.853846263720899</v>
      </c>
      <c r="FB34">
        <v>-6.256</v>
      </c>
      <c r="FC34">
        <v>15</v>
      </c>
      <c r="FD34">
        <v>0</v>
      </c>
      <c r="FE34" t="s">
        <v>424</v>
      </c>
      <c r="FF34">
        <v>1747148579.5</v>
      </c>
      <c r="FG34">
        <v>1747148584.5</v>
      </c>
      <c r="FH34">
        <v>0</v>
      </c>
      <c r="FI34">
        <v>0.162</v>
      </c>
      <c r="FJ34">
        <v>-0.001</v>
      </c>
      <c r="FK34">
        <v>0.139</v>
      </c>
      <c r="FL34">
        <v>0.058</v>
      </c>
      <c r="FM34">
        <v>420</v>
      </c>
      <c r="FN34">
        <v>16</v>
      </c>
      <c r="FO34">
        <v>0.19</v>
      </c>
      <c r="FP34">
        <v>0.02</v>
      </c>
      <c r="FQ34">
        <v>0.6061990243902439</v>
      </c>
      <c r="FR34">
        <v>0.1260473519163759</v>
      </c>
      <c r="FS34">
        <v>0.03774661318129008</v>
      </c>
      <c r="FT34">
        <v>1</v>
      </c>
      <c r="FU34">
        <v>734.2117647058823</v>
      </c>
      <c r="FV34">
        <v>-3.761649987497751</v>
      </c>
      <c r="FW34">
        <v>5.466301293103927</v>
      </c>
      <c r="FX34">
        <v>0</v>
      </c>
      <c r="FY34">
        <v>0.3439061951219512</v>
      </c>
      <c r="FZ34">
        <v>0.06255183972125483</v>
      </c>
      <c r="GA34">
        <v>0.01035936192408213</v>
      </c>
      <c r="GB34">
        <v>1</v>
      </c>
      <c r="GC34">
        <v>2</v>
      </c>
      <c r="GD34">
        <v>3</v>
      </c>
      <c r="GE34" t="s">
        <v>434</v>
      </c>
      <c r="GF34">
        <v>3.12681</v>
      </c>
      <c r="GG34">
        <v>2.73461</v>
      </c>
      <c r="GH34">
        <v>0.0852494</v>
      </c>
      <c r="GI34">
        <v>0.08562649999999999</v>
      </c>
      <c r="GJ34">
        <v>0.110597</v>
      </c>
      <c r="GK34">
        <v>0.110027</v>
      </c>
      <c r="GL34">
        <v>27387.6</v>
      </c>
      <c r="GM34">
        <v>26579.1</v>
      </c>
      <c r="GN34">
        <v>30482.9</v>
      </c>
      <c r="GO34">
        <v>29324.8</v>
      </c>
      <c r="GP34">
        <v>37416.5</v>
      </c>
      <c r="GQ34">
        <v>34325.5</v>
      </c>
      <c r="GR34">
        <v>46635.6</v>
      </c>
      <c r="GS34">
        <v>43563.8</v>
      </c>
      <c r="GT34">
        <v>1.81485</v>
      </c>
      <c r="GU34">
        <v>1.87573</v>
      </c>
      <c r="GV34">
        <v>0.06675349999999999</v>
      </c>
      <c r="GW34">
        <v>0</v>
      </c>
      <c r="GX34">
        <v>29.0459</v>
      </c>
      <c r="GY34">
        <v>999.9</v>
      </c>
      <c r="GZ34">
        <v>56.7</v>
      </c>
      <c r="HA34">
        <v>31.5</v>
      </c>
      <c r="HB34">
        <v>29.2614</v>
      </c>
      <c r="HC34">
        <v>63.19</v>
      </c>
      <c r="HD34">
        <v>16.5986</v>
      </c>
      <c r="HE34">
        <v>1</v>
      </c>
      <c r="HF34">
        <v>0.190976</v>
      </c>
      <c r="HG34">
        <v>-2.26904</v>
      </c>
      <c r="HH34">
        <v>20.2</v>
      </c>
      <c r="HI34">
        <v>5.23811</v>
      </c>
      <c r="HJ34">
        <v>11.974</v>
      </c>
      <c r="HK34">
        <v>4.97245</v>
      </c>
      <c r="HL34">
        <v>3.291</v>
      </c>
      <c r="HM34">
        <v>9999</v>
      </c>
      <c r="HN34">
        <v>9999</v>
      </c>
      <c r="HO34">
        <v>9999</v>
      </c>
      <c r="HP34">
        <v>999.9</v>
      </c>
      <c r="HQ34">
        <v>4.97291</v>
      </c>
      <c r="HR34">
        <v>1.87732</v>
      </c>
      <c r="HS34">
        <v>1.87545</v>
      </c>
      <c r="HT34">
        <v>1.87825</v>
      </c>
      <c r="HU34">
        <v>1.87497</v>
      </c>
      <c r="HV34">
        <v>1.87852</v>
      </c>
      <c r="HW34">
        <v>1.87567</v>
      </c>
      <c r="HX34">
        <v>1.87681</v>
      </c>
      <c r="HY34">
        <v>0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0.119</v>
      </c>
      <c r="IM34">
        <v>0.2657</v>
      </c>
      <c r="IN34">
        <v>-0.2620446997112612</v>
      </c>
      <c r="IO34">
        <v>0.0009670109888777422</v>
      </c>
      <c r="IP34">
        <v>-2.06069886015755E-07</v>
      </c>
      <c r="IQ34">
        <v>1.492131737393187E-10</v>
      </c>
      <c r="IR34">
        <v>-0.04753701319922854</v>
      </c>
      <c r="IS34">
        <v>-0.001311061913088307</v>
      </c>
      <c r="IT34">
        <v>0.0006994928358591311</v>
      </c>
      <c r="IU34">
        <v>-6.08881213830995E-06</v>
      </c>
      <c r="IV34">
        <v>3</v>
      </c>
      <c r="IW34">
        <v>2112</v>
      </c>
      <c r="IX34">
        <v>1</v>
      </c>
      <c r="IY34">
        <v>30</v>
      </c>
      <c r="IZ34">
        <v>189249.5</v>
      </c>
      <c r="JA34">
        <v>189249.4</v>
      </c>
      <c r="JB34">
        <v>1.073</v>
      </c>
      <c r="JC34">
        <v>2.5293</v>
      </c>
      <c r="JD34">
        <v>1.39893</v>
      </c>
      <c r="JE34">
        <v>2.35596</v>
      </c>
      <c r="JF34">
        <v>1.44897</v>
      </c>
      <c r="JG34">
        <v>2.61108</v>
      </c>
      <c r="JH34">
        <v>37.2181</v>
      </c>
      <c r="JI34">
        <v>24.2188</v>
      </c>
      <c r="JJ34">
        <v>18</v>
      </c>
      <c r="JK34">
        <v>476.034</v>
      </c>
      <c r="JL34">
        <v>484.782</v>
      </c>
      <c r="JM34">
        <v>33.3174</v>
      </c>
      <c r="JN34">
        <v>29.5481</v>
      </c>
      <c r="JO34">
        <v>30.001</v>
      </c>
      <c r="JP34">
        <v>29.1902</v>
      </c>
      <c r="JQ34">
        <v>29.2454</v>
      </c>
      <c r="JR34">
        <v>21.5072</v>
      </c>
      <c r="JS34">
        <v>26.2471</v>
      </c>
      <c r="JT34">
        <v>100</v>
      </c>
      <c r="JU34">
        <v>33.1361</v>
      </c>
      <c r="JV34">
        <v>420</v>
      </c>
      <c r="JW34">
        <v>25.1307</v>
      </c>
      <c r="JX34">
        <v>100.78</v>
      </c>
      <c r="JY34">
        <v>100.215</v>
      </c>
    </row>
    <row r="35" spans="1:285">
      <c r="A35">
        <v>19</v>
      </c>
      <c r="B35">
        <v>1758503552.6</v>
      </c>
      <c r="C35">
        <v>36</v>
      </c>
      <c r="D35" t="s">
        <v>465</v>
      </c>
      <c r="E35" t="s">
        <v>466</v>
      </c>
      <c r="F35">
        <v>5</v>
      </c>
      <c r="G35" t="s">
        <v>419</v>
      </c>
      <c r="H35" t="s">
        <v>420</v>
      </c>
      <c r="I35" t="s">
        <v>421</v>
      </c>
      <c r="J35">
        <v>1758503549.6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2.18</v>
      </c>
      <c r="DB35">
        <v>0.5</v>
      </c>
      <c r="DC35" t="s">
        <v>423</v>
      </c>
      <c r="DD35">
        <v>2</v>
      </c>
      <c r="DE35">
        <v>1758503549.6</v>
      </c>
      <c r="DF35">
        <v>420.3385555555555</v>
      </c>
      <c r="DG35">
        <v>419.7461111111111</v>
      </c>
      <c r="DH35">
        <v>25.43366666666666</v>
      </c>
      <c r="DI35">
        <v>25.06177777777778</v>
      </c>
      <c r="DJ35">
        <v>420.2196666666666</v>
      </c>
      <c r="DK35">
        <v>25.16817777777778</v>
      </c>
      <c r="DL35">
        <v>500.1188888888889</v>
      </c>
      <c r="DM35">
        <v>89.94937777777778</v>
      </c>
      <c r="DN35">
        <v>0.05685922222222222</v>
      </c>
      <c r="DO35">
        <v>31.21443333333333</v>
      </c>
      <c r="DP35">
        <v>30.11988888888889</v>
      </c>
      <c r="DQ35">
        <v>999.9000000000001</v>
      </c>
      <c r="DR35">
        <v>0</v>
      </c>
      <c r="DS35">
        <v>0</v>
      </c>
      <c r="DT35">
        <v>10004.08888888889</v>
      </c>
      <c r="DU35">
        <v>0</v>
      </c>
      <c r="DV35">
        <v>1.661815555555556</v>
      </c>
      <c r="DW35">
        <v>0.5925495555555556</v>
      </c>
      <c r="DX35">
        <v>431.3083333333333</v>
      </c>
      <c r="DY35">
        <v>430.5362222222222</v>
      </c>
      <c r="DZ35">
        <v>0.3718837777777778</v>
      </c>
      <c r="EA35">
        <v>419.7461111111111</v>
      </c>
      <c r="EB35">
        <v>25.06177777777778</v>
      </c>
      <c r="EC35">
        <v>2.287742222222222</v>
      </c>
      <c r="ED35">
        <v>2.254291111111111</v>
      </c>
      <c r="EE35">
        <v>19.59035555555555</v>
      </c>
      <c r="EF35">
        <v>19.35345555555556</v>
      </c>
      <c r="EG35">
        <v>0.00500056</v>
      </c>
      <c r="EH35">
        <v>0</v>
      </c>
      <c r="EI35">
        <v>0</v>
      </c>
      <c r="EJ35">
        <v>0</v>
      </c>
      <c r="EK35">
        <v>732.7333333333332</v>
      </c>
      <c r="EL35">
        <v>0.00500056</v>
      </c>
      <c r="EM35">
        <v>-8.47777777777778</v>
      </c>
      <c r="EN35">
        <v>-3.044444444444444</v>
      </c>
      <c r="EO35">
        <v>35.14566666666667</v>
      </c>
      <c r="EP35">
        <v>38.45099999999999</v>
      </c>
      <c r="EQ35">
        <v>36.833</v>
      </c>
      <c r="ER35">
        <v>37.97177777777777</v>
      </c>
      <c r="ES35">
        <v>37.48577777777778</v>
      </c>
      <c r="ET35">
        <v>0</v>
      </c>
      <c r="EU35">
        <v>0</v>
      </c>
      <c r="EV35">
        <v>0</v>
      </c>
      <c r="EW35">
        <v>1758503554.3</v>
      </c>
      <c r="EX35">
        <v>0</v>
      </c>
      <c r="EY35">
        <v>733.45</v>
      </c>
      <c r="EZ35">
        <v>-13.1384613984543</v>
      </c>
      <c r="FA35">
        <v>-9.251282115556997</v>
      </c>
      <c r="FB35">
        <v>-6.815384615384616</v>
      </c>
      <c r="FC35">
        <v>15</v>
      </c>
      <c r="FD35">
        <v>0</v>
      </c>
      <c r="FE35" t="s">
        <v>424</v>
      </c>
      <c r="FF35">
        <v>1747148579.5</v>
      </c>
      <c r="FG35">
        <v>1747148584.5</v>
      </c>
      <c r="FH35">
        <v>0</v>
      </c>
      <c r="FI35">
        <v>0.162</v>
      </c>
      <c r="FJ35">
        <v>-0.001</v>
      </c>
      <c r="FK35">
        <v>0.139</v>
      </c>
      <c r="FL35">
        <v>0.058</v>
      </c>
      <c r="FM35">
        <v>420</v>
      </c>
      <c r="FN35">
        <v>16</v>
      </c>
      <c r="FO35">
        <v>0.19</v>
      </c>
      <c r="FP35">
        <v>0.02</v>
      </c>
      <c r="FQ35">
        <v>0.6041000999999999</v>
      </c>
      <c r="FR35">
        <v>0.09705217260787821</v>
      </c>
      <c r="FS35">
        <v>0.03843570016325968</v>
      </c>
      <c r="FT35">
        <v>1</v>
      </c>
      <c r="FU35">
        <v>733.6470588235294</v>
      </c>
      <c r="FV35">
        <v>-14.31627185321941</v>
      </c>
      <c r="FW35">
        <v>5.783812872965462</v>
      </c>
      <c r="FX35">
        <v>0</v>
      </c>
      <c r="FY35">
        <v>0.347305</v>
      </c>
      <c r="FZ35">
        <v>0.1119467617260792</v>
      </c>
      <c r="GA35">
        <v>0.01492053394822049</v>
      </c>
      <c r="GB35">
        <v>0</v>
      </c>
      <c r="GC35">
        <v>1</v>
      </c>
      <c r="GD35">
        <v>3</v>
      </c>
      <c r="GE35" t="s">
        <v>425</v>
      </c>
      <c r="GF35">
        <v>3.12667</v>
      </c>
      <c r="GG35">
        <v>2.73484</v>
      </c>
      <c r="GH35">
        <v>0.0852489</v>
      </c>
      <c r="GI35">
        <v>0.0856234</v>
      </c>
      <c r="GJ35">
        <v>0.110617</v>
      </c>
      <c r="GK35">
        <v>0.110023</v>
      </c>
      <c r="GL35">
        <v>27387.7</v>
      </c>
      <c r="GM35">
        <v>26578.8</v>
      </c>
      <c r="GN35">
        <v>30483</v>
      </c>
      <c r="GO35">
        <v>29324.4</v>
      </c>
      <c r="GP35">
        <v>37415.7</v>
      </c>
      <c r="GQ35">
        <v>34325.2</v>
      </c>
      <c r="GR35">
        <v>46635.6</v>
      </c>
      <c r="GS35">
        <v>43563.3</v>
      </c>
      <c r="GT35">
        <v>1.81432</v>
      </c>
      <c r="GU35">
        <v>1.876</v>
      </c>
      <c r="GV35">
        <v>0.0674054</v>
      </c>
      <c r="GW35">
        <v>0</v>
      </c>
      <c r="GX35">
        <v>29.0496</v>
      </c>
      <c r="GY35">
        <v>999.9</v>
      </c>
      <c r="GZ35">
        <v>56.7</v>
      </c>
      <c r="HA35">
        <v>31.5</v>
      </c>
      <c r="HB35">
        <v>29.2573</v>
      </c>
      <c r="HC35">
        <v>63.35</v>
      </c>
      <c r="HD35">
        <v>16.5625</v>
      </c>
      <c r="HE35">
        <v>1</v>
      </c>
      <c r="HF35">
        <v>0.18845</v>
      </c>
      <c r="HG35">
        <v>-1.9886</v>
      </c>
      <c r="HH35">
        <v>20.2048</v>
      </c>
      <c r="HI35">
        <v>5.23796</v>
      </c>
      <c r="HJ35">
        <v>11.974</v>
      </c>
      <c r="HK35">
        <v>4.9723</v>
      </c>
      <c r="HL35">
        <v>3.291</v>
      </c>
      <c r="HM35">
        <v>9999</v>
      </c>
      <c r="HN35">
        <v>9999</v>
      </c>
      <c r="HO35">
        <v>9999</v>
      </c>
      <c r="HP35">
        <v>999.9</v>
      </c>
      <c r="HQ35">
        <v>4.97294</v>
      </c>
      <c r="HR35">
        <v>1.87729</v>
      </c>
      <c r="HS35">
        <v>1.87542</v>
      </c>
      <c r="HT35">
        <v>1.87821</v>
      </c>
      <c r="HU35">
        <v>1.87495</v>
      </c>
      <c r="HV35">
        <v>1.87851</v>
      </c>
      <c r="HW35">
        <v>1.87562</v>
      </c>
      <c r="HX35">
        <v>1.87675</v>
      </c>
      <c r="HY35">
        <v>0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0.119</v>
      </c>
      <c r="IM35">
        <v>0.2658</v>
      </c>
      <c r="IN35">
        <v>-0.2620446997112612</v>
      </c>
      <c r="IO35">
        <v>0.0009670109888777422</v>
      </c>
      <c r="IP35">
        <v>-2.06069886015755E-07</v>
      </c>
      <c r="IQ35">
        <v>1.492131737393187E-10</v>
      </c>
      <c r="IR35">
        <v>-0.04753701319922854</v>
      </c>
      <c r="IS35">
        <v>-0.001311061913088307</v>
      </c>
      <c r="IT35">
        <v>0.0006994928358591311</v>
      </c>
      <c r="IU35">
        <v>-6.08881213830995E-06</v>
      </c>
      <c r="IV35">
        <v>3</v>
      </c>
      <c r="IW35">
        <v>2112</v>
      </c>
      <c r="IX35">
        <v>1</v>
      </c>
      <c r="IY35">
        <v>30</v>
      </c>
      <c r="IZ35">
        <v>189249.6</v>
      </c>
      <c r="JA35">
        <v>189249.5</v>
      </c>
      <c r="JB35">
        <v>1.073</v>
      </c>
      <c r="JC35">
        <v>2.52686</v>
      </c>
      <c r="JD35">
        <v>1.39893</v>
      </c>
      <c r="JE35">
        <v>2.35718</v>
      </c>
      <c r="JF35">
        <v>1.44897</v>
      </c>
      <c r="JG35">
        <v>2.58667</v>
      </c>
      <c r="JH35">
        <v>37.2181</v>
      </c>
      <c r="JI35">
        <v>24.2188</v>
      </c>
      <c r="JJ35">
        <v>18</v>
      </c>
      <c r="JK35">
        <v>475.754</v>
      </c>
      <c r="JL35">
        <v>484.974</v>
      </c>
      <c r="JM35">
        <v>33.2749</v>
      </c>
      <c r="JN35">
        <v>29.5505</v>
      </c>
      <c r="JO35">
        <v>29.9987</v>
      </c>
      <c r="JP35">
        <v>29.1914</v>
      </c>
      <c r="JQ35">
        <v>29.2463</v>
      </c>
      <c r="JR35">
        <v>21.5107</v>
      </c>
      <c r="JS35">
        <v>25.9681</v>
      </c>
      <c r="JT35">
        <v>100</v>
      </c>
      <c r="JU35">
        <v>33.0133</v>
      </c>
      <c r="JV35">
        <v>420</v>
      </c>
      <c r="JW35">
        <v>25.1307</v>
      </c>
      <c r="JX35">
        <v>100.78</v>
      </c>
      <c r="JY35">
        <v>100.213</v>
      </c>
    </row>
    <row r="36" spans="1:285">
      <c r="A36">
        <v>20</v>
      </c>
      <c r="B36">
        <v>1758503554.6</v>
      </c>
      <c r="C36">
        <v>38</v>
      </c>
      <c r="D36" t="s">
        <v>467</v>
      </c>
      <c r="E36" t="s">
        <v>468</v>
      </c>
      <c r="F36">
        <v>5</v>
      </c>
      <c r="G36" t="s">
        <v>419</v>
      </c>
      <c r="H36" t="s">
        <v>420</v>
      </c>
      <c r="I36" t="s">
        <v>421</v>
      </c>
      <c r="J36">
        <v>1758503551.6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2.18</v>
      </c>
      <c r="DB36">
        <v>0.5</v>
      </c>
      <c r="DC36" t="s">
        <v>423</v>
      </c>
      <c r="DD36">
        <v>2</v>
      </c>
      <c r="DE36">
        <v>1758503551.6</v>
      </c>
      <c r="DF36">
        <v>420.3423333333333</v>
      </c>
      <c r="DG36">
        <v>419.7434444444444</v>
      </c>
      <c r="DH36">
        <v>25.44427777777778</v>
      </c>
      <c r="DI36">
        <v>25.05981111111111</v>
      </c>
      <c r="DJ36">
        <v>420.2233333333334</v>
      </c>
      <c r="DK36">
        <v>25.17857777777778</v>
      </c>
      <c r="DL36">
        <v>500.0615555555556</v>
      </c>
      <c r="DM36">
        <v>89.94926666666666</v>
      </c>
      <c r="DN36">
        <v>0.05699526666666667</v>
      </c>
      <c r="DO36">
        <v>31.23355555555555</v>
      </c>
      <c r="DP36">
        <v>30.13265555555556</v>
      </c>
      <c r="DQ36">
        <v>999.9000000000001</v>
      </c>
      <c r="DR36">
        <v>0</v>
      </c>
      <c r="DS36">
        <v>0</v>
      </c>
      <c r="DT36">
        <v>9987.28888888889</v>
      </c>
      <c r="DU36">
        <v>0</v>
      </c>
      <c r="DV36">
        <v>1.657218888888889</v>
      </c>
      <c r="DW36">
        <v>0.5988836666666666</v>
      </c>
      <c r="DX36">
        <v>431.3167777777778</v>
      </c>
      <c r="DY36">
        <v>430.5326666666667</v>
      </c>
      <c r="DZ36">
        <v>0.3844625555555556</v>
      </c>
      <c r="EA36">
        <v>419.7434444444444</v>
      </c>
      <c r="EB36">
        <v>25.05981111111111</v>
      </c>
      <c r="EC36">
        <v>2.288693333333333</v>
      </c>
      <c r="ED36">
        <v>2.254112222222223</v>
      </c>
      <c r="EE36">
        <v>19.59704444444445</v>
      </c>
      <c r="EF36">
        <v>19.35217777777778</v>
      </c>
      <c r="EG36">
        <v>0.00500056</v>
      </c>
      <c r="EH36">
        <v>0</v>
      </c>
      <c r="EI36">
        <v>0</v>
      </c>
      <c r="EJ36">
        <v>0</v>
      </c>
      <c r="EK36">
        <v>730.7666666666667</v>
      </c>
      <c r="EL36">
        <v>0.00500056</v>
      </c>
      <c r="EM36">
        <v>-5.833333333333332</v>
      </c>
      <c r="EN36">
        <v>-3.022222222222222</v>
      </c>
      <c r="EO36">
        <v>35.16644444444444</v>
      </c>
      <c r="EP36">
        <v>38.444</v>
      </c>
      <c r="EQ36">
        <v>36.81922222222222</v>
      </c>
      <c r="ER36">
        <v>37.98566666666667</v>
      </c>
      <c r="ES36">
        <v>37.47200000000001</v>
      </c>
      <c r="ET36">
        <v>0</v>
      </c>
      <c r="EU36">
        <v>0</v>
      </c>
      <c r="EV36">
        <v>0</v>
      </c>
      <c r="EW36">
        <v>1758503556.7</v>
      </c>
      <c r="EX36">
        <v>0</v>
      </c>
      <c r="EY36">
        <v>732.7576923076923</v>
      </c>
      <c r="EZ36">
        <v>-21.82905961177969</v>
      </c>
      <c r="FA36">
        <v>26.92307673717</v>
      </c>
      <c r="FB36">
        <v>-5.157692307692309</v>
      </c>
      <c r="FC36">
        <v>15</v>
      </c>
      <c r="FD36">
        <v>0</v>
      </c>
      <c r="FE36" t="s">
        <v>424</v>
      </c>
      <c r="FF36">
        <v>1747148579.5</v>
      </c>
      <c r="FG36">
        <v>1747148584.5</v>
      </c>
      <c r="FH36">
        <v>0</v>
      </c>
      <c r="FI36">
        <v>0.162</v>
      </c>
      <c r="FJ36">
        <v>-0.001</v>
      </c>
      <c r="FK36">
        <v>0.139</v>
      </c>
      <c r="FL36">
        <v>0.058</v>
      </c>
      <c r="FM36">
        <v>420</v>
      </c>
      <c r="FN36">
        <v>16</v>
      </c>
      <c r="FO36">
        <v>0.19</v>
      </c>
      <c r="FP36">
        <v>0.02</v>
      </c>
      <c r="FQ36">
        <v>0.6083545609756097</v>
      </c>
      <c r="FR36">
        <v>0.08968268989547026</v>
      </c>
      <c r="FS36">
        <v>0.03971931721716149</v>
      </c>
      <c r="FT36">
        <v>1</v>
      </c>
      <c r="FU36">
        <v>733.0470588235294</v>
      </c>
      <c r="FV36">
        <v>-8.626432250947104</v>
      </c>
      <c r="FW36">
        <v>5.632533402115919</v>
      </c>
      <c r="FX36">
        <v>0</v>
      </c>
      <c r="FY36">
        <v>0.353404268292683</v>
      </c>
      <c r="FZ36">
        <v>0.1719631986062714</v>
      </c>
      <c r="GA36">
        <v>0.02020902381155072</v>
      </c>
      <c r="GB36">
        <v>0</v>
      </c>
      <c r="GC36">
        <v>1</v>
      </c>
      <c r="GD36">
        <v>3</v>
      </c>
      <c r="GE36" t="s">
        <v>425</v>
      </c>
      <c r="GF36">
        <v>3.12677</v>
      </c>
      <c r="GG36">
        <v>2.73465</v>
      </c>
      <c r="GH36">
        <v>0.085244</v>
      </c>
      <c r="GI36">
        <v>0.085604</v>
      </c>
      <c r="GJ36">
        <v>0.110619</v>
      </c>
      <c r="GK36">
        <v>0.110025</v>
      </c>
      <c r="GL36">
        <v>27387.7</v>
      </c>
      <c r="GM36">
        <v>26579.2</v>
      </c>
      <c r="GN36">
        <v>30482.9</v>
      </c>
      <c r="GO36">
        <v>29324.3</v>
      </c>
      <c r="GP36">
        <v>37415.6</v>
      </c>
      <c r="GQ36">
        <v>34325.2</v>
      </c>
      <c r="GR36">
        <v>46635.6</v>
      </c>
      <c r="GS36">
        <v>43563.3</v>
      </c>
      <c r="GT36">
        <v>1.81443</v>
      </c>
      <c r="GU36">
        <v>1.87577</v>
      </c>
      <c r="GV36">
        <v>0.06521490000000001</v>
      </c>
      <c r="GW36">
        <v>0</v>
      </c>
      <c r="GX36">
        <v>29.0543</v>
      </c>
      <c r="GY36">
        <v>999.9</v>
      </c>
      <c r="GZ36">
        <v>56.7</v>
      </c>
      <c r="HA36">
        <v>31.5</v>
      </c>
      <c r="HB36">
        <v>29.2579</v>
      </c>
      <c r="HC36">
        <v>63.36</v>
      </c>
      <c r="HD36">
        <v>16.5745</v>
      </c>
      <c r="HE36">
        <v>1</v>
      </c>
      <c r="HF36">
        <v>0.187551</v>
      </c>
      <c r="HG36">
        <v>-1.588</v>
      </c>
      <c r="HH36">
        <v>20.2091</v>
      </c>
      <c r="HI36">
        <v>5.23766</v>
      </c>
      <c r="HJ36">
        <v>11.974</v>
      </c>
      <c r="HK36">
        <v>4.972</v>
      </c>
      <c r="HL36">
        <v>3.291</v>
      </c>
      <c r="HM36">
        <v>9999</v>
      </c>
      <c r="HN36">
        <v>9999</v>
      </c>
      <c r="HO36">
        <v>9999</v>
      </c>
      <c r="HP36">
        <v>999.9</v>
      </c>
      <c r="HQ36">
        <v>4.97294</v>
      </c>
      <c r="HR36">
        <v>1.8773</v>
      </c>
      <c r="HS36">
        <v>1.87542</v>
      </c>
      <c r="HT36">
        <v>1.8782</v>
      </c>
      <c r="HU36">
        <v>1.87495</v>
      </c>
      <c r="HV36">
        <v>1.87851</v>
      </c>
      <c r="HW36">
        <v>1.87561</v>
      </c>
      <c r="HX36">
        <v>1.87674</v>
      </c>
      <c r="HY36">
        <v>0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0.119</v>
      </c>
      <c r="IM36">
        <v>0.2658</v>
      </c>
      <c r="IN36">
        <v>-0.2620446997112612</v>
      </c>
      <c r="IO36">
        <v>0.0009670109888777422</v>
      </c>
      <c r="IP36">
        <v>-2.06069886015755E-07</v>
      </c>
      <c r="IQ36">
        <v>1.492131737393187E-10</v>
      </c>
      <c r="IR36">
        <v>-0.04753701319922854</v>
      </c>
      <c r="IS36">
        <v>-0.001311061913088307</v>
      </c>
      <c r="IT36">
        <v>0.0006994928358591311</v>
      </c>
      <c r="IU36">
        <v>-6.08881213830995E-06</v>
      </c>
      <c r="IV36">
        <v>3</v>
      </c>
      <c r="IW36">
        <v>2112</v>
      </c>
      <c r="IX36">
        <v>1</v>
      </c>
      <c r="IY36">
        <v>30</v>
      </c>
      <c r="IZ36">
        <v>189249.6</v>
      </c>
      <c r="JA36">
        <v>189249.5</v>
      </c>
      <c r="JB36">
        <v>1.073</v>
      </c>
      <c r="JC36">
        <v>2.53052</v>
      </c>
      <c r="JD36">
        <v>1.39893</v>
      </c>
      <c r="JE36">
        <v>2.35596</v>
      </c>
      <c r="JF36">
        <v>1.44897</v>
      </c>
      <c r="JG36">
        <v>2.59888</v>
      </c>
      <c r="JH36">
        <v>37.2181</v>
      </c>
      <c r="JI36">
        <v>24.2101</v>
      </c>
      <c r="JJ36">
        <v>18</v>
      </c>
      <c r="JK36">
        <v>475.817</v>
      </c>
      <c r="JL36">
        <v>484.83</v>
      </c>
      <c r="JM36">
        <v>33.2387</v>
      </c>
      <c r="JN36">
        <v>29.553</v>
      </c>
      <c r="JO36">
        <v>29.9985</v>
      </c>
      <c r="JP36">
        <v>29.1927</v>
      </c>
      <c r="JQ36">
        <v>29.2473</v>
      </c>
      <c r="JR36">
        <v>21.5188</v>
      </c>
      <c r="JS36">
        <v>25.9681</v>
      </c>
      <c r="JT36">
        <v>100</v>
      </c>
      <c r="JU36">
        <v>33.0133</v>
      </c>
      <c r="JV36">
        <v>420</v>
      </c>
      <c r="JW36">
        <v>25.1307</v>
      </c>
      <c r="JX36">
        <v>100.78</v>
      </c>
      <c r="JY36">
        <v>100.213</v>
      </c>
    </row>
    <row r="37" spans="1:285">
      <c r="A37">
        <v>21</v>
      </c>
      <c r="B37">
        <v>1758503556.6</v>
      </c>
      <c r="C37">
        <v>40</v>
      </c>
      <c r="D37" t="s">
        <v>469</v>
      </c>
      <c r="E37" t="s">
        <v>470</v>
      </c>
      <c r="F37">
        <v>5</v>
      </c>
      <c r="G37" t="s">
        <v>419</v>
      </c>
      <c r="H37" t="s">
        <v>420</v>
      </c>
      <c r="I37" t="s">
        <v>421</v>
      </c>
      <c r="J37">
        <v>1758503553.6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2.18</v>
      </c>
      <c r="DB37">
        <v>0.5</v>
      </c>
      <c r="DC37" t="s">
        <v>423</v>
      </c>
      <c r="DD37">
        <v>2</v>
      </c>
      <c r="DE37">
        <v>1758503553.6</v>
      </c>
      <c r="DF37">
        <v>420.3391111111111</v>
      </c>
      <c r="DG37">
        <v>419.6818888888889</v>
      </c>
      <c r="DH37">
        <v>25.44902222222222</v>
      </c>
      <c r="DI37">
        <v>25.06312222222222</v>
      </c>
      <c r="DJ37">
        <v>420.2201111111111</v>
      </c>
      <c r="DK37">
        <v>25.18322222222222</v>
      </c>
      <c r="DL37">
        <v>499.9718888888889</v>
      </c>
      <c r="DM37">
        <v>89.94872222222223</v>
      </c>
      <c r="DN37">
        <v>0.05709144444444444</v>
      </c>
      <c r="DO37">
        <v>31.25542222222223</v>
      </c>
      <c r="DP37">
        <v>30.12492222222222</v>
      </c>
      <c r="DQ37">
        <v>999.9000000000001</v>
      </c>
      <c r="DR37">
        <v>0</v>
      </c>
      <c r="DS37">
        <v>0</v>
      </c>
      <c r="DT37">
        <v>9981.806666666667</v>
      </c>
      <c r="DU37">
        <v>0</v>
      </c>
      <c r="DV37">
        <v>1.65492</v>
      </c>
      <c r="DW37">
        <v>0.6573690000000001</v>
      </c>
      <c r="DX37">
        <v>431.3156666666666</v>
      </c>
      <c r="DY37">
        <v>430.4708888888889</v>
      </c>
      <c r="DZ37">
        <v>0.3858995555555556</v>
      </c>
      <c r="EA37">
        <v>419.6818888888889</v>
      </c>
      <c r="EB37">
        <v>25.06312222222222</v>
      </c>
      <c r="EC37">
        <v>2.289107777777778</v>
      </c>
      <c r="ED37">
        <v>2.254396666666667</v>
      </c>
      <c r="EE37">
        <v>19.59994444444444</v>
      </c>
      <c r="EF37">
        <v>19.3542</v>
      </c>
      <c r="EG37">
        <v>0.00500056</v>
      </c>
      <c r="EH37">
        <v>0</v>
      </c>
      <c r="EI37">
        <v>0</v>
      </c>
      <c r="EJ37">
        <v>0</v>
      </c>
      <c r="EK37">
        <v>729.5555555555555</v>
      </c>
      <c r="EL37">
        <v>0.00500056</v>
      </c>
      <c r="EM37">
        <v>-3.777777777777779</v>
      </c>
      <c r="EN37">
        <v>-2.9</v>
      </c>
      <c r="EO37">
        <v>35.21511111111111</v>
      </c>
      <c r="EP37">
        <v>38.43711111111111</v>
      </c>
      <c r="EQ37">
        <v>36.80544444444445</v>
      </c>
      <c r="ER37">
        <v>37.99266666666666</v>
      </c>
      <c r="ES37">
        <v>37.44433333333333</v>
      </c>
      <c r="ET37">
        <v>0</v>
      </c>
      <c r="EU37">
        <v>0</v>
      </c>
      <c r="EV37">
        <v>0</v>
      </c>
      <c r="EW37">
        <v>1758503558.5</v>
      </c>
      <c r="EX37">
        <v>0</v>
      </c>
      <c r="EY37">
        <v>732.5839999999999</v>
      </c>
      <c r="EZ37">
        <v>-4.046153637551918</v>
      </c>
      <c r="FA37">
        <v>37.11538446342222</v>
      </c>
      <c r="FB37">
        <v>-4.928</v>
      </c>
      <c r="FC37">
        <v>15</v>
      </c>
      <c r="FD37">
        <v>0</v>
      </c>
      <c r="FE37" t="s">
        <v>424</v>
      </c>
      <c r="FF37">
        <v>1747148579.5</v>
      </c>
      <c r="FG37">
        <v>1747148584.5</v>
      </c>
      <c r="FH37">
        <v>0</v>
      </c>
      <c r="FI37">
        <v>0.162</v>
      </c>
      <c r="FJ37">
        <v>-0.001</v>
      </c>
      <c r="FK37">
        <v>0.139</v>
      </c>
      <c r="FL37">
        <v>0.058</v>
      </c>
      <c r="FM37">
        <v>420</v>
      </c>
      <c r="FN37">
        <v>16</v>
      </c>
      <c r="FO37">
        <v>0.19</v>
      </c>
      <c r="FP37">
        <v>0.02</v>
      </c>
      <c r="FQ37">
        <v>0.6199760999999999</v>
      </c>
      <c r="FR37">
        <v>0.178163414634145</v>
      </c>
      <c r="FS37">
        <v>0.04876045196201528</v>
      </c>
      <c r="FT37">
        <v>1</v>
      </c>
      <c r="FU37">
        <v>732.7441176470588</v>
      </c>
      <c r="FV37">
        <v>-4.090145075413648</v>
      </c>
      <c r="FW37">
        <v>5.527588091003726</v>
      </c>
      <c r="FX37">
        <v>0</v>
      </c>
      <c r="FY37">
        <v>0.3571514</v>
      </c>
      <c r="FZ37">
        <v>0.2003258611632256</v>
      </c>
      <c r="GA37">
        <v>0.0216829038159099</v>
      </c>
      <c r="GB37">
        <v>0</v>
      </c>
      <c r="GC37">
        <v>1</v>
      </c>
      <c r="GD37">
        <v>3</v>
      </c>
      <c r="GE37" t="s">
        <v>425</v>
      </c>
      <c r="GF37">
        <v>3.12662</v>
      </c>
      <c r="GG37">
        <v>2.73484</v>
      </c>
      <c r="GH37">
        <v>0.0852382</v>
      </c>
      <c r="GI37">
        <v>0.0855804</v>
      </c>
      <c r="GJ37">
        <v>0.110612</v>
      </c>
      <c r="GK37">
        <v>0.110116</v>
      </c>
      <c r="GL37">
        <v>27387.8</v>
      </c>
      <c r="GM37">
        <v>26580.1</v>
      </c>
      <c r="GN37">
        <v>30482.8</v>
      </c>
      <c r="GO37">
        <v>29324.5</v>
      </c>
      <c r="GP37">
        <v>37415.7</v>
      </c>
      <c r="GQ37">
        <v>34321.8</v>
      </c>
      <c r="GR37">
        <v>46635.3</v>
      </c>
      <c r="GS37">
        <v>43563.6</v>
      </c>
      <c r="GT37">
        <v>1.81428</v>
      </c>
      <c r="GU37">
        <v>1.876</v>
      </c>
      <c r="GV37">
        <v>0.0629239</v>
      </c>
      <c r="GW37">
        <v>0</v>
      </c>
      <c r="GX37">
        <v>29.0583</v>
      </c>
      <c r="GY37">
        <v>999.9</v>
      </c>
      <c r="GZ37">
        <v>56.7</v>
      </c>
      <c r="HA37">
        <v>31.5</v>
      </c>
      <c r="HB37">
        <v>29.2577</v>
      </c>
      <c r="HC37">
        <v>63.37</v>
      </c>
      <c r="HD37">
        <v>16.5745</v>
      </c>
      <c r="HE37">
        <v>1</v>
      </c>
      <c r="HF37">
        <v>0.18688</v>
      </c>
      <c r="HG37">
        <v>-1.31396</v>
      </c>
      <c r="HH37">
        <v>20.2116</v>
      </c>
      <c r="HI37">
        <v>5.23721</v>
      </c>
      <c r="HJ37">
        <v>11.9742</v>
      </c>
      <c r="HK37">
        <v>4.9719</v>
      </c>
      <c r="HL37">
        <v>3.291</v>
      </c>
      <c r="HM37">
        <v>9999</v>
      </c>
      <c r="HN37">
        <v>9999</v>
      </c>
      <c r="HO37">
        <v>9999</v>
      </c>
      <c r="HP37">
        <v>999.9</v>
      </c>
      <c r="HQ37">
        <v>4.97295</v>
      </c>
      <c r="HR37">
        <v>1.8773</v>
      </c>
      <c r="HS37">
        <v>1.87544</v>
      </c>
      <c r="HT37">
        <v>1.8782</v>
      </c>
      <c r="HU37">
        <v>1.87497</v>
      </c>
      <c r="HV37">
        <v>1.87851</v>
      </c>
      <c r="HW37">
        <v>1.87563</v>
      </c>
      <c r="HX37">
        <v>1.87678</v>
      </c>
      <c r="HY37">
        <v>0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0.119</v>
      </c>
      <c r="IM37">
        <v>0.2658</v>
      </c>
      <c r="IN37">
        <v>-0.2620446997112612</v>
      </c>
      <c r="IO37">
        <v>0.0009670109888777422</v>
      </c>
      <c r="IP37">
        <v>-2.06069886015755E-07</v>
      </c>
      <c r="IQ37">
        <v>1.492131737393187E-10</v>
      </c>
      <c r="IR37">
        <v>-0.04753701319922854</v>
      </c>
      <c r="IS37">
        <v>-0.001311061913088307</v>
      </c>
      <c r="IT37">
        <v>0.0006994928358591311</v>
      </c>
      <c r="IU37">
        <v>-6.08881213830995E-06</v>
      </c>
      <c r="IV37">
        <v>3</v>
      </c>
      <c r="IW37">
        <v>2112</v>
      </c>
      <c r="IX37">
        <v>1</v>
      </c>
      <c r="IY37">
        <v>30</v>
      </c>
      <c r="IZ37">
        <v>189249.6</v>
      </c>
      <c r="JA37">
        <v>189249.5</v>
      </c>
      <c r="JB37">
        <v>1.07422</v>
      </c>
      <c r="JC37">
        <v>2.52319</v>
      </c>
      <c r="JD37">
        <v>1.39893</v>
      </c>
      <c r="JE37">
        <v>2.35596</v>
      </c>
      <c r="JF37">
        <v>1.44897</v>
      </c>
      <c r="JG37">
        <v>2.58301</v>
      </c>
      <c r="JH37">
        <v>37.2181</v>
      </c>
      <c r="JI37">
        <v>24.2188</v>
      </c>
      <c r="JJ37">
        <v>18</v>
      </c>
      <c r="JK37">
        <v>475.743</v>
      </c>
      <c r="JL37">
        <v>484.992</v>
      </c>
      <c r="JM37">
        <v>33.1828</v>
      </c>
      <c r="JN37">
        <v>29.5555</v>
      </c>
      <c r="JO37">
        <v>29.9985</v>
      </c>
      <c r="JP37">
        <v>29.194</v>
      </c>
      <c r="JQ37">
        <v>29.2485</v>
      </c>
      <c r="JR37">
        <v>21.53</v>
      </c>
      <c r="JS37">
        <v>25.9681</v>
      </c>
      <c r="JT37">
        <v>100</v>
      </c>
      <c r="JU37">
        <v>33.0133</v>
      </c>
      <c r="JV37">
        <v>420</v>
      </c>
      <c r="JW37">
        <v>25.1307</v>
      </c>
      <c r="JX37">
        <v>100.779</v>
      </c>
      <c r="JY37">
        <v>100.214</v>
      </c>
    </row>
    <row r="38" spans="1:285">
      <c r="A38">
        <v>22</v>
      </c>
      <c r="B38">
        <v>1758503558.6</v>
      </c>
      <c r="C38">
        <v>42</v>
      </c>
      <c r="D38" t="s">
        <v>471</v>
      </c>
      <c r="E38" t="s">
        <v>472</v>
      </c>
      <c r="F38">
        <v>5</v>
      </c>
      <c r="G38" t="s">
        <v>419</v>
      </c>
      <c r="H38" t="s">
        <v>420</v>
      </c>
      <c r="I38" t="s">
        <v>421</v>
      </c>
      <c r="J38">
        <v>1758503555.6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2.18</v>
      </c>
      <c r="DB38">
        <v>0.5</v>
      </c>
      <c r="DC38" t="s">
        <v>423</v>
      </c>
      <c r="DD38">
        <v>2</v>
      </c>
      <c r="DE38">
        <v>1758503555.6</v>
      </c>
      <c r="DF38">
        <v>420.3203333333333</v>
      </c>
      <c r="DG38">
        <v>419.5905555555555</v>
      </c>
      <c r="DH38">
        <v>25.44993333333333</v>
      </c>
      <c r="DI38">
        <v>25.08178888888889</v>
      </c>
      <c r="DJ38">
        <v>420.2013333333334</v>
      </c>
      <c r="DK38">
        <v>25.18411111111111</v>
      </c>
      <c r="DL38">
        <v>499.9617777777778</v>
      </c>
      <c r="DM38">
        <v>89.94735555555556</v>
      </c>
      <c r="DN38">
        <v>0.05713066666666668</v>
      </c>
      <c r="DO38">
        <v>31.27565555555556</v>
      </c>
      <c r="DP38">
        <v>30.10318888888889</v>
      </c>
      <c r="DQ38">
        <v>999.9000000000001</v>
      </c>
      <c r="DR38">
        <v>0</v>
      </c>
      <c r="DS38">
        <v>0</v>
      </c>
      <c r="DT38">
        <v>9992.223333333333</v>
      </c>
      <c r="DU38">
        <v>0</v>
      </c>
      <c r="DV38">
        <v>1.65492</v>
      </c>
      <c r="DW38">
        <v>0.729733</v>
      </c>
      <c r="DX38">
        <v>431.2966666666667</v>
      </c>
      <c r="DY38">
        <v>430.3854444444444</v>
      </c>
      <c r="DZ38">
        <v>0.3681517777777777</v>
      </c>
      <c r="EA38">
        <v>419.5905555555555</v>
      </c>
      <c r="EB38">
        <v>25.08178888888889</v>
      </c>
      <c r="EC38">
        <v>2.289155555555555</v>
      </c>
      <c r="ED38">
        <v>2.25604</v>
      </c>
      <c r="EE38">
        <v>19.60027777777778</v>
      </c>
      <c r="EF38">
        <v>19.36591111111111</v>
      </c>
      <c r="EG38">
        <v>0.00500056</v>
      </c>
      <c r="EH38">
        <v>0</v>
      </c>
      <c r="EI38">
        <v>0</v>
      </c>
      <c r="EJ38">
        <v>0</v>
      </c>
      <c r="EK38">
        <v>731.8111111111111</v>
      </c>
      <c r="EL38">
        <v>0.00500056</v>
      </c>
      <c r="EM38">
        <v>-1.666666666666667</v>
      </c>
      <c r="EN38">
        <v>-1.677777777777778</v>
      </c>
      <c r="EO38">
        <v>35.17333333333332</v>
      </c>
      <c r="EP38">
        <v>38.43011111111111</v>
      </c>
      <c r="EQ38">
        <v>36.743</v>
      </c>
      <c r="ER38">
        <v>37.97188888888889</v>
      </c>
      <c r="ES38">
        <v>37.50677777777778</v>
      </c>
      <c r="ET38">
        <v>0</v>
      </c>
      <c r="EU38">
        <v>0</v>
      </c>
      <c r="EV38">
        <v>0</v>
      </c>
      <c r="EW38">
        <v>1758503560.3</v>
      </c>
      <c r="EX38">
        <v>0</v>
      </c>
      <c r="EY38">
        <v>732.5115384615385</v>
      </c>
      <c r="EZ38">
        <v>11.11453012857544</v>
      </c>
      <c r="FA38">
        <v>10.91965805833243</v>
      </c>
      <c r="FB38">
        <v>-4.315384615384615</v>
      </c>
      <c r="FC38">
        <v>15</v>
      </c>
      <c r="FD38">
        <v>0</v>
      </c>
      <c r="FE38" t="s">
        <v>424</v>
      </c>
      <c r="FF38">
        <v>1747148579.5</v>
      </c>
      <c r="FG38">
        <v>1747148584.5</v>
      </c>
      <c r="FH38">
        <v>0</v>
      </c>
      <c r="FI38">
        <v>0.162</v>
      </c>
      <c r="FJ38">
        <v>-0.001</v>
      </c>
      <c r="FK38">
        <v>0.139</v>
      </c>
      <c r="FL38">
        <v>0.058</v>
      </c>
      <c r="FM38">
        <v>420</v>
      </c>
      <c r="FN38">
        <v>16</v>
      </c>
      <c r="FO38">
        <v>0.19</v>
      </c>
      <c r="FP38">
        <v>0.02</v>
      </c>
      <c r="FQ38">
        <v>0.6421055365853658</v>
      </c>
      <c r="FR38">
        <v>0.4705991080139366</v>
      </c>
      <c r="FS38">
        <v>0.07376863091172375</v>
      </c>
      <c r="FT38">
        <v>1</v>
      </c>
      <c r="FU38">
        <v>732.8264705882353</v>
      </c>
      <c r="FV38">
        <v>-4.689075528659855</v>
      </c>
      <c r="FW38">
        <v>5.046099764904594</v>
      </c>
      <c r="FX38">
        <v>0</v>
      </c>
      <c r="FY38">
        <v>0.357321756097561</v>
      </c>
      <c r="FZ38">
        <v>0.1311063972125436</v>
      </c>
      <c r="GA38">
        <v>0.02202646029131558</v>
      </c>
      <c r="GB38">
        <v>0</v>
      </c>
      <c r="GC38">
        <v>1</v>
      </c>
      <c r="GD38">
        <v>3</v>
      </c>
      <c r="GE38" t="s">
        <v>425</v>
      </c>
      <c r="GF38">
        <v>3.12673</v>
      </c>
      <c r="GG38">
        <v>2.73517</v>
      </c>
      <c r="GH38">
        <v>0.0852348</v>
      </c>
      <c r="GI38">
        <v>0.0855822</v>
      </c>
      <c r="GJ38">
        <v>0.110618</v>
      </c>
      <c r="GK38">
        <v>0.110267</v>
      </c>
      <c r="GL38">
        <v>27388.1</v>
      </c>
      <c r="GM38">
        <v>26580.1</v>
      </c>
      <c r="GN38">
        <v>30483</v>
      </c>
      <c r="GO38">
        <v>29324.6</v>
      </c>
      <c r="GP38">
        <v>37415.3</v>
      </c>
      <c r="GQ38">
        <v>34315.9</v>
      </c>
      <c r="GR38">
        <v>46635.2</v>
      </c>
      <c r="GS38">
        <v>43563.5</v>
      </c>
      <c r="GT38">
        <v>1.81432</v>
      </c>
      <c r="GU38">
        <v>1.87582</v>
      </c>
      <c r="GV38">
        <v>0.0623278</v>
      </c>
      <c r="GW38">
        <v>0</v>
      </c>
      <c r="GX38">
        <v>29.0621</v>
      </c>
      <c r="GY38">
        <v>999.9</v>
      </c>
      <c r="GZ38">
        <v>56.7</v>
      </c>
      <c r="HA38">
        <v>31.5</v>
      </c>
      <c r="HB38">
        <v>29.2613</v>
      </c>
      <c r="HC38">
        <v>63.41</v>
      </c>
      <c r="HD38">
        <v>16.5505</v>
      </c>
      <c r="HE38">
        <v>1</v>
      </c>
      <c r="HF38">
        <v>0.186382</v>
      </c>
      <c r="HG38">
        <v>-1.1387</v>
      </c>
      <c r="HH38">
        <v>20.2128</v>
      </c>
      <c r="HI38">
        <v>5.23736</v>
      </c>
      <c r="HJ38">
        <v>11.9742</v>
      </c>
      <c r="HK38">
        <v>4.97205</v>
      </c>
      <c r="HL38">
        <v>3.291</v>
      </c>
      <c r="HM38">
        <v>9999</v>
      </c>
      <c r="HN38">
        <v>9999</v>
      </c>
      <c r="HO38">
        <v>9999</v>
      </c>
      <c r="HP38">
        <v>999.9</v>
      </c>
      <c r="HQ38">
        <v>4.97295</v>
      </c>
      <c r="HR38">
        <v>1.87729</v>
      </c>
      <c r="HS38">
        <v>1.87545</v>
      </c>
      <c r="HT38">
        <v>1.87821</v>
      </c>
      <c r="HU38">
        <v>1.87498</v>
      </c>
      <c r="HV38">
        <v>1.87851</v>
      </c>
      <c r="HW38">
        <v>1.87563</v>
      </c>
      <c r="HX38">
        <v>1.8768</v>
      </c>
      <c r="HY38">
        <v>0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0.119</v>
      </c>
      <c r="IM38">
        <v>0.2658</v>
      </c>
      <c r="IN38">
        <v>-0.2620446997112612</v>
      </c>
      <c r="IO38">
        <v>0.0009670109888777422</v>
      </c>
      <c r="IP38">
        <v>-2.06069886015755E-07</v>
      </c>
      <c r="IQ38">
        <v>1.492131737393187E-10</v>
      </c>
      <c r="IR38">
        <v>-0.04753701319922854</v>
      </c>
      <c r="IS38">
        <v>-0.001311061913088307</v>
      </c>
      <c r="IT38">
        <v>0.0006994928358591311</v>
      </c>
      <c r="IU38">
        <v>-6.08881213830995E-06</v>
      </c>
      <c r="IV38">
        <v>3</v>
      </c>
      <c r="IW38">
        <v>2112</v>
      </c>
      <c r="IX38">
        <v>1</v>
      </c>
      <c r="IY38">
        <v>30</v>
      </c>
      <c r="IZ38">
        <v>189249.7</v>
      </c>
      <c r="JA38">
        <v>189249.6</v>
      </c>
      <c r="JB38">
        <v>1.07422</v>
      </c>
      <c r="JC38">
        <v>2.53784</v>
      </c>
      <c r="JD38">
        <v>1.39893</v>
      </c>
      <c r="JE38">
        <v>2.35596</v>
      </c>
      <c r="JF38">
        <v>1.44897</v>
      </c>
      <c r="JG38">
        <v>2.57568</v>
      </c>
      <c r="JH38">
        <v>37.2181</v>
      </c>
      <c r="JI38">
        <v>24.2188</v>
      </c>
      <c r="JJ38">
        <v>18</v>
      </c>
      <c r="JK38">
        <v>475.774</v>
      </c>
      <c r="JL38">
        <v>484.885</v>
      </c>
      <c r="JM38">
        <v>33.1199</v>
      </c>
      <c r="JN38">
        <v>29.5574</v>
      </c>
      <c r="JO38">
        <v>29.9986</v>
      </c>
      <c r="JP38">
        <v>29.1946</v>
      </c>
      <c r="JQ38">
        <v>29.2498</v>
      </c>
      <c r="JR38">
        <v>21.5343</v>
      </c>
      <c r="JS38">
        <v>25.9681</v>
      </c>
      <c r="JT38">
        <v>100</v>
      </c>
      <c r="JU38">
        <v>32.9015</v>
      </c>
      <c r="JV38">
        <v>420</v>
      </c>
      <c r="JW38">
        <v>25.1307</v>
      </c>
      <c r="JX38">
        <v>100.779</v>
      </c>
      <c r="JY38">
        <v>100.214</v>
      </c>
    </row>
    <row r="39" spans="1:285">
      <c r="A39">
        <v>23</v>
      </c>
      <c r="B39">
        <v>1758503560.6</v>
      </c>
      <c r="C39">
        <v>44</v>
      </c>
      <c r="D39" t="s">
        <v>473</v>
      </c>
      <c r="E39" t="s">
        <v>474</v>
      </c>
      <c r="F39">
        <v>5</v>
      </c>
      <c r="G39" t="s">
        <v>419</v>
      </c>
      <c r="H39" t="s">
        <v>420</v>
      </c>
      <c r="I39" t="s">
        <v>421</v>
      </c>
      <c r="J39">
        <v>1758503557.6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2.18</v>
      </c>
      <c r="DB39">
        <v>0.5</v>
      </c>
      <c r="DC39" t="s">
        <v>423</v>
      </c>
      <c r="DD39">
        <v>2</v>
      </c>
      <c r="DE39">
        <v>1758503557.6</v>
      </c>
      <c r="DF39">
        <v>420.3028888888889</v>
      </c>
      <c r="DG39">
        <v>419.5508888888889</v>
      </c>
      <c r="DH39">
        <v>25.45248888888889</v>
      </c>
      <c r="DI39">
        <v>25.1151</v>
      </c>
      <c r="DJ39">
        <v>420.1838888888889</v>
      </c>
      <c r="DK39">
        <v>25.18661111111111</v>
      </c>
      <c r="DL39">
        <v>499.9714444444445</v>
      </c>
      <c r="DM39">
        <v>89.94562222222221</v>
      </c>
      <c r="DN39">
        <v>0.05725572222222222</v>
      </c>
      <c r="DO39">
        <v>31.29086666666667</v>
      </c>
      <c r="DP39">
        <v>30.08354444444445</v>
      </c>
      <c r="DQ39">
        <v>999.9000000000001</v>
      </c>
      <c r="DR39">
        <v>0</v>
      </c>
      <c r="DS39">
        <v>0</v>
      </c>
      <c r="DT39">
        <v>9996.80111111111</v>
      </c>
      <c r="DU39">
        <v>0</v>
      </c>
      <c r="DV39">
        <v>1.65492</v>
      </c>
      <c r="DW39">
        <v>0.7520380000000001</v>
      </c>
      <c r="DX39">
        <v>431.2798888888889</v>
      </c>
      <c r="DY39">
        <v>430.3593333333333</v>
      </c>
      <c r="DZ39">
        <v>0.3373992222222222</v>
      </c>
      <c r="EA39">
        <v>419.5508888888889</v>
      </c>
      <c r="EB39">
        <v>25.1151</v>
      </c>
      <c r="EC39">
        <v>2.289341111111111</v>
      </c>
      <c r="ED39">
        <v>2.258993333333334</v>
      </c>
      <c r="EE39">
        <v>19.60157777777778</v>
      </c>
      <c r="EF39">
        <v>19.38692222222222</v>
      </c>
      <c r="EG39">
        <v>0.00500056</v>
      </c>
      <c r="EH39">
        <v>0</v>
      </c>
      <c r="EI39">
        <v>0</v>
      </c>
      <c r="EJ39">
        <v>0</v>
      </c>
      <c r="EK39">
        <v>732.0666666666666</v>
      </c>
      <c r="EL39">
        <v>0.00500056</v>
      </c>
      <c r="EM39">
        <v>-2.188888888888889</v>
      </c>
      <c r="EN39">
        <v>-1.577777777777778</v>
      </c>
      <c r="EO39">
        <v>35.20111111111111</v>
      </c>
      <c r="EP39">
        <v>38.43011111111111</v>
      </c>
      <c r="EQ39">
        <v>36.75677777777778</v>
      </c>
      <c r="ER39">
        <v>37.93733333333333</v>
      </c>
      <c r="ES39">
        <v>37.54833333333333</v>
      </c>
      <c r="ET39">
        <v>0</v>
      </c>
      <c r="EU39">
        <v>0</v>
      </c>
      <c r="EV39">
        <v>0</v>
      </c>
      <c r="EW39">
        <v>1758503562.7</v>
      </c>
      <c r="EX39">
        <v>0</v>
      </c>
      <c r="EY39">
        <v>732.7615384615385</v>
      </c>
      <c r="EZ39">
        <v>-3.726495552026382</v>
      </c>
      <c r="FA39">
        <v>23.70598302734781</v>
      </c>
      <c r="FB39">
        <v>-3.907692307692308</v>
      </c>
      <c r="FC39">
        <v>15</v>
      </c>
      <c r="FD39">
        <v>0</v>
      </c>
      <c r="FE39" t="s">
        <v>424</v>
      </c>
      <c r="FF39">
        <v>1747148579.5</v>
      </c>
      <c r="FG39">
        <v>1747148584.5</v>
      </c>
      <c r="FH39">
        <v>0</v>
      </c>
      <c r="FI39">
        <v>0.162</v>
      </c>
      <c r="FJ39">
        <v>-0.001</v>
      </c>
      <c r="FK39">
        <v>0.139</v>
      </c>
      <c r="FL39">
        <v>0.058</v>
      </c>
      <c r="FM39">
        <v>420</v>
      </c>
      <c r="FN39">
        <v>16</v>
      </c>
      <c r="FO39">
        <v>0.19</v>
      </c>
      <c r="FP39">
        <v>0.02</v>
      </c>
      <c r="FQ39">
        <v>0.6579827</v>
      </c>
      <c r="FR39">
        <v>0.4735168255159463</v>
      </c>
      <c r="FS39">
        <v>0.07411908471277825</v>
      </c>
      <c r="FT39">
        <v>1</v>
      </c>
      <c r="FU39">
        <v>733.2529411764706</v>
      </c>
      <c r="FV39">
        <v>-2.707410179764929</v>
      </c>
      <c r="FW39">
        <v>5.496428535294406</v>
      </c>
      <c r="FX39">
        <v>0</v>
      </c>
      <c r="FY39">
        <v>0.35511975</v>
      </c>
      <c r="FZ39">
        <v>0.03874574859287026</v>
      </c>
      <c r="GA39">
        <v>0.02598186796185948</v>
      </c>
      <c r="GB39">
        <v>1</v>
      </c>
      <c r="GC39">
        <v>2</v>
      </c>
      <c r="GD39">
        <v>3</v>
      </c>
      <c r="GE39" t="s">
        <v>434</v>
      </c>
      <c r="GF39">
        <v>3.12671</v>
      </c>
      <c r="GG39">
        <v>2.73517</v>
      </c>
      <c r="GH39">
        <v>0.08523310000000001</v>
      </c>
      <c r="GI39">
        <v>0.0856027</v>
      </c>
      <c r="GJ39">
        <v>0.110655</v>
      </c>
      <c r="GK39">
        <v>0.110342</v>
      </c>
      <c r="GL39">
        <v>27388.1</v>
      </c>
      <c r="GM39">
        <v>26579.3</v>
      </c>
      <c r="GN39">
        <v>30483</v>
      </c>
      <c r="GO39">
        <v>29324.3</v>
      </c>
      <c r="GP39">
        <v>37413.8</v>
      </c>
      <c r="GQ39">
        <v>34312.7</v>
      </c>
      <c r="GR39">
        <v>46635.3</v>
      </c>
      <c r="GS39">
        <v>43563.2</v>
      </c>
      <c r="GT39">
        <v>1.81408</v>
      </c>
      <c r="GU39">
        <v>1.87567</v>
      </c>
      <c r="GV39">
        <v>0.0618212</v>
      </c>
      <c r="GW39">
        <v>0</v>
      </c>
      <c r="GX39">
        <v>29.0668</v>
      </c>
      <c r="GY39">
        <v>999.9</v>
      </c>
      <c r="GZ39">
        <v>56.7</v>
      </c>
      <c r="HA39">
        <v>31.5</v>
      </c>
      <c r="HB39">
        <v>29.2614</v>
      </c>
      <c r="HC39">
        <v>63.42</v>
      </c>
      <c r="HD39">
        <v>16.5785</v>
      </c>
      <c r="HE39">
        <v>1</v>
      </c>
      <c r="HF39">
        <v>0.186034</v>
      </c>
      <c r="HG39">
        <v>-0.9375329999999999</v>
      </c>
      <c r="HH39">
        <v>20.2143</v>
      </c>
      <c r="HI39">
        <v>5.23751</v>
      </c>
      <c r="HJ39">
        <v>11.974</v>
      </c>
      <c r="HK39">
        <v>4.97215</v>
      </c>
      <c r="HL39">
        <v>3.291</v>
      </c>
      <c r="HM39">
        <v>9999</v>
      </c>
      <c r="HN39">
        <v>9999</v>
      </c>
      <c r="HO39">
        <v>9999</v>
      </c>
      <c r="HP39">
        <v>999.9</v>
      </c>
      <c r="HQ39">
        <v>4.97291</v>
      </c>
      <c r="HR39">
        <v>1.87731</v>
      </c>
      <c r="HS39">
        <v>1.87543</v>
      </c>
      <c r="HT39">
        <v>1.87821</v>
      </c>
      <c r="HU39">
        <v>1.87497</v>
      </c>
      <c r="HV39">
        <v>1.87851</v>
      </c>
      <c r="HW39">
        <v>1.87562</v>
      </c>
      <c r="HX39">
        <v>1.87681</v>
      </c>
      <c r="HY39">
        <v>0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0.119</v>
      </c>
      <c r="IM39">
        <v>0.2662</v>
      </c>
      <c r="IN39">
        <v>-0.2620446997112612</v>
      </c>
      <c r="IO39">
        <v>0.0009670109888777422</v>
      </c>
      <c r="IP39">
        <v>-2.06069886015755E-07</v>
      </c>
      <c r="IQ39">
        <v>1.492131737393187E-10</v>
      </c>
      <c r="IR39">
        <v>-0.04753701319922854</v>
      </c>
      <c r="IS39">
        <v>-0.001311061913088307</v>
      </c>
      <c r="IT39">
        <v>0.0006994928358591311</v>
      </c>
      <c r="IU39">
        <v>-6.08881213830995E-06</v>
      </c>
      <c r="IV39">
        <v>3</v>
      </c>
      <c r="IW39">
        <v>2112</v>
      </c>
      <c r="IX39">
        <v>1</v>
      </c>
      <c r="IY39">
        <v>30</v>
      </c>
      <c r="IZ39">
        <v>189249.7</v>
      </c>
      <c r="JA39">
        <v>189249.6</v>
      </c>
      <c r="JB39">
        <v>1.07422</v>
      </c>
      <c r="JC39">
        <v>2.52563</v>
      </c>
      <c r="JD39">
        <v>1.39893</v>
      </c>
      <c r="JE39">
        <v>2.35596</v>
      </c>
      <c r="JF39">
        <v>1.44897</v>
      </c>
      <c r="JG39">
        <v>2.58423</v>
      </c>
      <c r="JH39">
        <v>37.2181</v>
      </c>
      <c r="JI39">
        <v>24.2188</v>
      </c>
      <c r="JJ39">
        <v>18</v>
      </c>
      <c r="JK39">
        <v>475.645</v>
      </c>
      <c r="JL39">
        <v>484.794</v>
      </c>
      <c r="JM39">
        <v>33.0525</v>
      </c>
      <c r="JN39">
        <v>29.5593</v>
      </c>
      <c r="JO39">
        <v>29.9988</v>
      </c>
      <c r="JP39">
        <v>29.1959</v>
      </c>
      <c r="JQ39">
        <v>29.251</v>
      </c>
      <c r="JR39">
        <v>21.5387</v>
      </c>
      <c r="JS39">
        <v>25.9681</v>
      </c>
      <c r="JT39">
        <v>100</v>
      </c>
      <c r="JU39">
        <v>32.9015</v>
      </c>
      <c r="JV39">
        <v>420</v>
      </c>
      <c r="JW39">
        <v>25.1307</v>
      </c>
      <c r="JX39">
        <v>100.779</v>
      </c>
      <c r="JY39">
        <v>100.213</v>
      </c>
    </row>
    <row r="40" spans="1:285">
      <c r="A40">
        <v>24</v>
      </c>
      <c r="B40">
        <v>1758503562.6</v>
      </c>
      <c r="C40">
        <v>46</v>
      </c>
      <c r="D40" t="s">
        <v>475</v>
      </c>
      <c r="E40" t="s">
        <v>476</v>
      </c>
      <c r="F40">
        <v>5</v>
      </c>
      <c r="G40" t="s">
        <v>419</v>
      </c>
      <c r="H40" t="s">
        <v>420</v>
      </c>
      <c r="I40" t="s">
        <v>421</v>
      </c>
      <c r="J40">
        <v>1758503559.6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2.18</v>
      </c>
      <c r="DB40">
        <v>0.5</v>
      </c>
      <c r="DC40" t="s">
        <v>423</v>
      </c>
      <c r="DD40">
        <v>2</v>
      </c>
      <c r="DE40">
        <v>1758503559.6</v>
      </c>
      <c r="DF40">
        <v>420.2813333333334</v>
      </c>
      <c r="DG40">
        <v>419.574</v>
      </c>
      <c r="DH40">
        <v>25.45964444444444</v>
      </c>
      <c r="DI40">
        <v>25.14798888888889</v>
      </c>
      <c r="DJ40">
        <v>420.1623333333334</v>
      </c>
      <c r="DK40">
        <v>25.1936</v>
      </c>
      <c r="DL40">
        <v>499.9747777777778</v>
      </c>
      <c r="DM40">
        <v>89.94478888888891</v>
      </c>
      <c r="DN40">
        <v>0.05736267777777778</v>
      </c>
      <c r="DO40">
        <v>31.29948888888889</v>
      </c>
      <c r="DP40">
        <v>30.07828888888889</v>
      </c>
      <c r="DQ40">
        <v>999.9000000000001</v>
      </c>
      <c r="DR40">
        <v>0</v>
      </c>
      <c r="DS40">
        <v>0</v>
      </c>
      <c r="DT40">
        <v>9997.771111111111</v>
      </c>
      <c r="DU40">
        <v>0</v>
      </c>
      <c r="DV40">
        <v>1.65492</v>
      </c>
      <c r="DW40">
        <v>0.7072212222222222</v>
      </c>
      <c r="DX40">
        <v>431.2608888888889</v>
      </c>
      <c r="DY40">
        <v>430.3975555555555</v>
      </c>
      <c r="DZ40">
        <v>0.3116582222222222</v>
      </c>
      <c r="EA40">
        <v>419.574</v>
      </c>
      <c r="EB40">
        <v>25.14798888888889</v>
      </c>
      <c r="EC40">
        <v>2.289962222222222</v>
      </c>
      <c r="ED40">
        <v>2.26193</v>
      </c>
      <c r="EE40">
        <v>19.60594444444444</v>
      </c>
      <c r="EF40">
        <v>19.40782222222222</v>
      </c>
      <c r="EG40">
        <v>0.00500056</v>
      </c>
      <c r="EH40">
        <v>0</v>
      </c>
      <c r="EI40">
        <v>0</v>
      </c>
      <c r="EJ40">
        <v>0</v>
      </c>
      <c r="EK40">
        <v>734.3000000000001</v>
      </c>
      <c r="EL40">
        <v>0.00500056</v>
      </c>
      <c r="EM40">
        <v>-5.077777777777778</v>
      </c>
      <c r="EN40">
        <v>-1.988888888888889</v>
      </c>
      <c r="EO40">
        <v>35.20122222222223</v>
      </c>
      <c r="EP40">
        <v>38.42322222222222</v>
      </c>
      <c r="EQ40">
        <v>36.78455555555556</v>
      </c>
      <c r="ER40">
        <v>37.90966666666667</v>
      </c>
      <c r="ES40">
        <v>37.61066666666667</v>
      </c>
      <c r="ET40">
        <v>0</v>
      </c>
      <c r="EU40">
        <v>0</v>
      </c>
      <c r="EV40">
        <v>0</v>
      </c>
      <c r="EW40">
        <v>1758503564.5</v>
      </c>
      <c r="EX40">
        <v>0</v>
      </c>
      <c r="EY40">
        <v>733.5640000000001</v>
      </c>
      <c r="EZ40">
        <v>32.9692307185788</v>
      </c>
      <c r="FA40">
        <v>6.799999952927672</v>
      </c>
      <c r="FB40">
        <v>-4.72</v>
      </c>
      <c r="FC40">
        <v>15</v>
      </c>
      <c r="FD40">
        <v>0</v>
      </c>
      <c r="FE40" t="s">
        <v>424</v>
      </c>
      <c r="FF40">
        <v>1747148579.5</v>
      </c>
      <c r="FG40">
        <v>1747148584.5</v>
      </c>
      <c r="FH40">
        <v>0</v>
      </c>
      <c r="FI40">
        <v>0.162</v>
      </c>
      <c r="FJ40">
        <v>-0.001</v>
      </c>
      <c r="FK40">
        <v>0.139</v>
      </c>
      <c r="FL40">
        <v>0.058</v>
      </c>
      <c r="FM40">
        <v>420</v>
      </c>
      <c r="FN40">
        <v>16</v>
      </c>
      <c r="FO40">
        <v>0.19</v>
      </c>
      <c r="FP40">
        <v>0.02</v>
      </c>
      <c r="FQ40">
        <v>0.6611939024390244</v>
      </c>
      <c r="FR40">
        <v>0.2562972961672487</v>
      </c>
      <c r="FS40">
        <v>0.07107429438573067</v>
      </c>
      <c r="FT40">
        <v>1</v>
      </c>
      <c r="FU40">
        <v>733.1705882352941</v>
      </c>
      <c r="FV40">
        <v>7.676088699170782</v>
      </c>
      <c r="FW40">
        <v>5.706164335057757</v>
      </c>
      <c r="FX40">
        <v>0</v>
      </c>
      <c r="FY40">
        <v>0.3500901463414634</v>
      </c>
      <c r="FZ40">
        <v>-0.09962213937282209</v>
      </c>
      <c r="GA40">
        <v>0.03121624450354996</v>
      </c>
      <c r="GB40">
        <v>1</v>
      </c>
      <c r="GC40">
        <v>2</v>
      </c>
      <c r="GD40">
        <v>3</v>
      </c>
      <c r="GE40" t="s">
        <v>434</v>
      </c>
      <c r="GF40">
        <v>3.12659</v>
      </c>
      <c r="GG40">
        <v>2.73505</v>
      </c>
      <c r="GH40">
        <v>0.0852291</v>
      </c>
      <c r="GI40">
        <v>0.0856036</v>
      </c>
      <c r="GJ40">
        <v>0.110695</v>
      </c>
      <c r="GK40">
        <v>0.110353</v>
      </c>
      <c r="GL40">
        <v>27388.3</v>
      </c>
      <c r="GM40">
        <v>26579.1</v>
      </c>
      <c r="GN40">
        <v>30483.1</v>
      </c>
      <c r="GO40">
        <v>29324.2</v>
      </c>
      <c r="GP40">
        <v>37412.4</v>
      </c>
      <c r="GQ40">
        <v>34312</v>
      </c>
      <c r="GR40">
        <v>46635.7</v>
      </c>
      <c r="GS40">
        <v>43562.9</v>
      </c>
      <c r="GT40">
        <v>1.81355</v>
      </c>
      <c r="GU40">
        <v>1.87595</v>
      </c>
      <c r="GV40">
        <v>0.0629425</v>
      </c>
      <c r="GW40">
        <v>0</v>
      </c>
      <c r="GX40">
        <v>29.0718</v>
      </c>
      <c r="GY40">
        <v>999.9</v>
      </c>
      <c r="GZ40">
        <v>56.7</v>
      </c>
      <c r="HA40">
        <v>31.5</v>
      </c>
      <c r="HB40">
        <v>29.2591</v>
      </c>
      <c r="HC40">
        <v>63.46</v>
      </c>
      <c r="HD40">
        <v>16.6066</v>
      </c>
      <c r="HE40">
        <v>1</v>
      </c>
      <c r="HF40">
        <v>0.185981</v>
      </c>
      <c r="HG40">
        <v>-0.95573</v>
      </c>
      <c r="HH40">
        <v>20.2145</v>
      </c>
      <c r="HI40">
        <v>5.23766</v>
      </c>
      <c r="HJ40">
        <v>11.974</v>
      </c>
      <c r="HK40">
        <v>4.97205</v>
      </c>
      <c r="HL40">
        <v>3.291</v>
      </c>
      <c r="HM40">
        <v>9999</v>
      </c>
      <c r="HN40">
        <v>9999</v>
      </c>
      <c r="HO40">
        <v>9999</v>
      </c>
      <c r="HP40">
        <v>999.9</v>
      </c>
      <c r="HQ40">
        <v>4.97291</v>
      </c>
      <c r="HR40">
        <v>1.87732</v>
      </c>
      <c r="HS40">
        <v>1.87543</v>
      </c>
      <c r="HT40">
        <v>1.87821</v>
      </c>
      <c r="HU40">
        <v>1.87498</v>
      </c>
      <c r="HV40">
        <v>1.87851</v>
      </c>
      <c r="HW40">
        <v>1.87564</v>
      </c>
      <c r="HX40">
        <v>1.87681</v>
      </c>
      <c r="HY40">
        <v>0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0.118</v>
      </c>
      <c r="IM40">
        <v>0.2665</v>
      </c>
      <c r="IN40">
        <v>-0.2620446997112612</v>
      </c>
      <c r="IO40">
        <v>0.0009670109888777422</v>
      </c>
      <c r="IP40">
        <v>-2.06069886015755E-07</v>
      </c>
      <c r="IQ40">
        <v>1.492131737393187E-10</v>
      </c>
      <c r="IR40">
        <v>-0.04753701319922854</v>
      </c>
      <c r="IS40">
        <v>-0.001311061913088307</v>
      </c>
      <c r="IT40">
        <v>0.0006994928358591311</v>
      </c>
      <c r="IU40">
        <v>-6.08881213830995E-06</v>
      </c>
      <c r="IV40">
        <v>3</v>
      </c>
      <c r="IW40">
        <v>2112</v>
      </c>
      <c r="IX40">
        <v>1</v>
      </c>
      <c r="IY40">
        <v>30</v>
      </c>
      <c r="IZ40">
        <v>189249.7</v>
      </c>
      <c r="JA40">
        <v>189249.6</v>
      </c>
      <c r="JB40">
        <v>1.07422</v>
      </c>
      <c r="JC40">
        <v>2.52441</v>
      </c>
      <c r="JD40">
        <v>1.39893</v>
      </c>
      <c r="JE40">
        <v>2.35596</v>
      </c>
      <c r="JF40">
        <v>1.44897</v>
      </c>
      <c r="JG40">
        <v>2.56836</v>
      </c>
      <c r="JH40">
        <v>37.2181</v>
      </c>
      <c r="JI40">
        <v>24.2188</v>
      </c>
      <c r="JJ40">
        <v>18</v>
      </c>
      <c r="JK40">
        <v>475.366</v>
      </c>
      <c r="JL40">
        <v>484.982</v>
      </c>
      <c r="JM40">
        <v>32.9794</v>
      </c>
      <c r="JN40">
        <v>29.5619</v>
      </c>
      <c r="JO40">
        <v>29.9992</v>
      </c>
      <c r="JP40">
        <v>29.1971</v>
      </c>
      <c r="JQ40">
        <v>29.2513</v>
      </c>
      <c r="JR40">
        <v>21.5445</v>
      </c>
      <c r="JS40">
        <v>25.9681</v>
      </c>
      <c r="JT40">
        <v>100</v>
      </c>
      <c r="JU40">
        <v>32.824</v>
      </c>
      <c r="JV40">
        <v>420</v>
      </c>
      <c r="JW40">
        <v>25.1307</v>
      </c>
      <c r="JX40">
        <v>100.78</v>
      </c>
      <c r="JY40">
        <v>100.212</v>
      </c>
    </row>
    <row r="41" spans="1:285">
      <c r="A41">
        <v>25</v>
      </c>
      <c r="B41">
        <v>1758503564.6</v>
      </c>
      <c r="C41">
        <v>48</v>
      </c>
      <c r="D41" t="s">
        <v>477</v>
      </c>
      <c r="E41" t="s">
        <v>478</v>
      </c>
      <c r="F41">
        <v>5</v>
      </c>
      <c r="G41" t="s">
        <v>419</v>
      </c>
      <c r="H41" t="s">
        <v>420</v>
      </c>
      <c r="I41" t="s">
        <v>421</v>
      </c>
      <c r="J41">
        <v>1758503561.6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2.18</v>
      </c>
      <c r="DB41">
        <v>0.5</v>
      </c>
      <c r="DC41" t="s">
        <v>423</v>
      </c>
      <c r="DD41">
        <v>2</v>
      </c>
      <c r="DE41">
        <v>1758503561.6</v>
      </c>
      <c r="DF41">
        <v>420.2638888888889</v>
      </c>
      <c r="DG41">
        <v>419.627</v>
      </c>
      <c r="DH41">
        <v>25.47052222222222</v>
      </c>
      <c r="DI41">
        <v>25.16586666666667</v>
      </c>
      <c r="DJ41">
        <v>420.1448888888889</v>
      </c>
      <c r="DK41">
        <v>25.20423333333333</v>
      </c>
      <c r="DL41">
        <v>499.9764444444445</v>
      </c>
      <c r="DM41">
        <v>89.94528888888888</v>
      </c>
      <c r="DN41">
        <v>0.05731923333333333</v>
      </c>
      <c r="DO41">
        <v>31.3013</v>
      </c>
      <c r="DP41">
        <v>30.0919</v>
      </c>
      <c r="DQ41">
        <v>999.9000000000001</v>
      </c>
      <c r="DR41">
        <v>0</v>
      </c>
      <c r="DS41">
        <v>0</v>
      </c>
      <c r="DT41">
        <v>9998.673333333332</v>
      </c>
      <c r="DU41">
        <v>0</v>
      </c>
      <c r="DV41">
        <v>1.65492</v>
      </c>
      <c r="DW41">
        <v>0.6369120000000001</v>
      </c>
      <c r="DX41">
        <v>431.2478888888888</v>
      </c>
      <c r="DY41">
        <v>430.4596666666666</v>
      </c>
      <c r="DZ41">
        <v>0.3046473333333333</v>
      </c>
      <c r="EA41">
        <v>419.627</v>
      </c>
      <c r="EB41">
        <v>25.16586666666667</v>
      </c>
      <c r="EC41">
        <v>2.290953333333333</v>
      </c>
      <c r="ED41">
        <v>2.263551111111111</v>
      </c>
      <c r="EE41">
        <v>19.61292222222222</v>
      </c>
      <c r="EF41">
        <v>19.41934444444444</v>
      </c>
      <c r="EG41">
        <v>0.00500056</v>
      </c>
      <c r="EH41">
        <v>0</v>
      </c>
      <c r="EI41">
        <v>0</v>
      </c>
      <c r="EJ41">
        <v>0</v>
      </c>
      <c r="EK41">
        <v>739.2666666666667</v>
      </c>
      <c r="EL41">
        <v>0.00500056</v>
      </c>
      <c r="EM41">
        <v>-5.233333333333333</v>
      </c>
      <c r="EN41">
        <v>-1.955555555555556</v>
      </c>
      <c r="EO41">
        <v>35.30533333333334</v>
      </c>
      <c r="EP41">
        <v>38.41633333333333</v>
      </c>
      <c r="EQ41">
        <v>36.86088888888889</v>
      </c>
      <c r="ER41">
        <v>37.96522222222222</v>
      </c>
      <c r="ES41">
        <v>37.59688888888888</v>
      </c>
      <c r="ET41">
        <v>0</v>
      </c>
      <c r="EU41">
        <v>0</v>
      </c>
      <c r="EV41">
        <v>0</v>
      </c>
      <c r="EW41">
        <v>1758503566.3</v>
      </c>
      <c r="EX41">
        <v>0</v>
      </c>
      <c r="EY41">
        <v>735.1692307692308</v>
      </c>
      <c r="EZ41">
        <v>54.89230776779677</v>
      </c>
      <c r="FA41">
        <v>-3.415384714305062</v>
      </c>
      <c r="FB41">
        <v>-4.75</v>
      </c>
      <c r="FC41">
        <v>15</v>
      </c>
      <c r="FD41">
        <v>0</v>
      </c>
      <c r="FE41" t="s">
        <v>424</v>
      </c>
      <c r="FF41">
        <v>1747148579.5</v>
      </c>
      <c r="FG41">
        <v>1747148584.5</v>
      </c>
      <c r="FH41">
        <v>0</v>
      </c>
      <c r="FI41">
        <v>0.162</v>
      </c>
      <c r="FJ41">
        <v>-0.001</v>
      </c>
      <c r="FK41">
        <v>0.139</v>
      </c>
      <c r="FL41">
        <v>0.058</v>
      </c>
      <c r="FM41">
        <v>420</v>
      </c>
      <c r="FN41">
        <v>16</v>
      </c>
      <c r="FO41">
        <v>0.19</v>
      </c>
      <c r="FP41">
        <v>0.02</v>
      </c>
      <c r="FQ41">
        <v>0.6566094</v>
      </c>
      <c r="FR41">
        <v>0.1533329606003744</v>
      </c>
      <c r="FS41">
        <v>0.07448208767039226</v>
      </c>
      <c r="FT41">
        <v>1</v>
      </c>
      <c r="FU41">
        <v>734.1882352941177</v>
      </c>
      <c r="FV41">
        <v>27.60886185540074</v>
      </c>
      <c r="FW41">
        <v>6.89355046853824</v>
      </c>
      <c r="FX41">
        <v>0</v>
      </c>
      <c r="FY41">
        <v>0.3483149250000001</v>
      </c>
      <c r="FZ41">
        <v>-0.1819854146341463</v>
      </c>
      <c r="GA41">
        <v>0.0331927559999072</v>
      </c>
      <c r="GB41">
        <v>0</v>
      </c>
      <c r="GC41">
        <v>1</v>
      </c>
      <c r="GD41">
        <v>3</v>
      </c>
      <c r="GE41" t="s">
        <v>425</v>
      </c>
      <c r="GF41">
        <v>3.12665</v>
      </c>
      <c r="GG41">
        <v>2.73494</v>
      </c>
      <c r="GH41">
        <v>0.0852262</v>
      </c>
      <c r="GI41">
        <v>0.0856001</v>
      </c>
      <c r="GJ41">
        <v>0.110724</v>
      </c>
      <c r="GK41">
        <v>0.110352</v>
      </c>
      <c r="GL41">
        <v>27388.6</v>
      </c>
      <c r="GM41">
        <v>26579.5</v>
      </c>
      <c r="GN41">
        <v>30483.3</v>
      </c>
      <c r="GO41">
        <v>29324.5</v>
      </c>
      <c r="GP41">
        <v>37411.3</v>
      </c>
      <c r="GQ41">
        <v>34312.2</v>
      </c>
      <c r="GR41">
        <v>46635.8</v>
      </c>
      <c r="GS41">
        <v>43563</v>
      </c>
      <c r="GT41">
        <v>1.81373</v>
      </c>
      <c r="GU41">
        <v>1.87585</v>
      </c>
      <c r="GV41">
        <v>0.0658073</v>
      </c>
      <c r="GW41">
        <v>0</v>
      </c>
      <c r="GX41">
        <v>29.0758</v>
      </c>
      <c r="GY41">
        <v>999.9</v>
      </c>
      <c r="GZ41">
        <v>56.7</v>
      </c>
      <c r="HA41">
        <v>31.5</v>
      </c>
      <c r="HB41">
        <v>29.2583</v>
      </c>
      <c r="HC41">
        <v>63.2</v>
      </c>
      <c r="HD41">
        <v>16.6066</v>
      </c>
      <c r="HE41">
        <v>1</v>
      </c>
      <c r="HF41">
        <v>0.186067</v>
      </c>
      <c r="HG41">
        <v>-0.900997</v>
      </c>
      <c r="HH41">
        <v>20.2147</v>
      </c>
      <c r="HI41">
        <v>5.23721</v>
      </c>
      <c r="HJ41">
        <v>11.974</v>
      </c>
      <c r="HK41">
        <v>4.9718</v>
      </c>
      <c r="HL41">
        <v>3.291</v>
      </c>
      <c r="HM41">
        <v>9999</v>
      </c>
      <c r="HN41">
        <v>9999</v>
      </c>
      <c r="HO41">
        <v>9999</v>
      </c>
      <c r="HP41">
        <v>999.9</v>
      </c>
      <c r="HQ41">
        <v>4.97293</v>
      </c>
      <c r="HR41">
        <v>1.87734</v>
      </c>
      <c r="HS41">
        <v>1.87543</v>
      </c>
      <c r="HT41">
        <v>1.87822</v>
      </c>
      <c r="HU41">
        <v>1.87499</v>
      </c>
      <c r="HV41">
        <v>1.87852</v>
      </c>
      <c r="HW41">
        <v>1.87566</v>
      </c>
      <c r="HX41">
        <v>1.87682</v>
      </c>
      <c r="HY41">
        <v>0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0.119</v>
      </c>
      <c r="IM41">
        <v>0.2666</v>
      </c>
      <c r="IN41">
        <v>-0.2620446997112612</v>
      </c>
      <c r="IO41">
        <v>0.0009670109888777422</v>
      </c>
      <c r="IP41">
        <v>-2.06069886015755E-07</v>
      </c>
      <c r="IQ41">
        <v>1.492131737393187E-10</v>
      </c>
      <c r="IR41">
        <v>-0.04753701319922854</v>
      </c>
      <c r="IS41">
        <v>-0.001311061913088307</v>
      </c>
      <c r="IT41">
        <v>0.0006994928358591311</v>
      </c>
      <c r="IU41">
        <v>-6.08881213830995E-06</v>
      </c>
      <c r="IV41">
        <v>3</v>
      </c>
      <c r="IW41">
        <v>2112</v>
      </c>
      <c r="IX41">
        <v>1</v>
      </c>
      <c r="IY41">
        <v>30</v>
      </c>
      <c r="IZ41">
        <v>189249.8</v>
      </c>
      <c r="JA41">
        <v>189249.7</v>
      </c>
      <c r="JB41">
        <v>1.07422</v>
      </c>
      <c r="JC41">
        <v>2.52808</v>
      </c>
      <c r="JD41">
        <v>1.39893</v>
      </c>
      <c r="JE41">
        <v>2.35596</v>
      </c>
      <c r="JF41">
        <v>1.44897</v>
      </c>
      <c r="JG41">
        <v>2.55249</v>
      </c>
      <c r="JH41">
        <v>37.2181</v>
      </c>
      <c r="JI41">
        <v>24.2188</v>
      </c>
      <c r="JJ41">
        <v>18</v>
      </c>
      <c r="JK41">
        <v>475.47</v>
      </c>
      <c r="JL41">
        <v>484.921</v>
      </c>
      <c r="JM41">
        <v>32.9221</v>
      </c>
      <c r="JN41">
        <v>29.564</v>
      </c>
      <c r="JO41">
        <v>29.9996</v>
      </c>
      <c r="JP41">
        <v>29.1984</v>
      </c>
      <c r="JQ41">
        <v>29.2523</v>
      </c>
      <c r="JR41">
        <v>21.5523</v>
      </c>
      <c r="JS41">
        <v>25.9681</v>
      </c>
      <c r="JT41">
        <v>100</v>
      </c>
      <c r="JU41">
        <v>32.824</v>
      </c>
      <c r="JV41">
        <v>420</v>
      </c>
      <c r="JW41">
        <v>25.1276</v>
      </c>
      <c r="JX41">
        <v>100.781</v>
      </c>
      <c r="JY41">
        <v>100.213</v>
      </c>
    </row>
    <row r="42" spans="1:285">
      <c r="A42">
        <v>26</v>
      </c>
      <c r="B42">
        <v>1758503566.6</v>
      </c>
      <c r="C42">
        <v>50</v>
      </c>
      <c r="D42" t="s">
        <v>479</v>
      </c>
      <c r="E42" t="s">
        <v>480</v>
      </c>
      <c r="F42">
        <v>5</v>
      </c>
      <c r="G42" t="s">
        <v>419</v>
      </c>
      <c r="H42" t="s">
        <v>420</v>
      </c>
      <c r="I42" t="s">
        <v>421</v>
      </c>
      <c r="J42">
        <v>1758503563.6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2.18</v>
      </c>
      <c r="DB42">
        <v>0.5</v>
      </c>
      <c r="DC42" t="s">
        <v>423</v>
      </c>
      <c r="DD42">
        <v>2</v>
      </c>
      <c r="DE42">
        <v>1758503563.6</v>
      </c>
      <c r="DF42">
        <v>420.2447777777778</v>
      </c>
      <c r="DG42">
        <v>419.6444444444444</v>
      </c>
      <c r="DH42">
        <v>25.48173333333333</v>
      </c>
      <c r="DI42">
        <v>25.16926666666667</v>
      </c>
      <c r="DJ42">
        <v>420.1257777777778</v>
      </c>
      <c r="DK42">
        <v>25.21518888888889</v>
      </c>
      <c r="DL42">
        <v>499.9732222222222</v>
      </c>
      <c r="DM42">
        <v>89.94655555555556</v>
      </c>
      <c r="DN42">
        <v>0.05721447777777779</v>
      </c>
      <c r="DO42">
        <v>31.29808888888889</v>
      </c>
      <c r="DP42">
        <v>30.12396666666667</v>
      </c>
      <c r="DQ42">
        <v>999.9000000000001</v>
      </c>
      <c r="DR42">
        <v>0</v>
      </c>
      <c r="DS42">
        <v>0</v>
      </c>
      <c r="DT42">
        <v>9997.906666666666</v>
      </c>
      <c r="DU42">
        <v>0</v>
      </c>
      <c r="DV42">
        <v>1.65492</v>
      </c>
      <c r="DW42">
        <v>0.6004231111111111</v>
      </c>
      <c r="DX42">
        <v>431.2334444444444</v>
      </c>
      <c r="DY42">
        <v>430.4792222222222</v>
      </c>
      <c r="DZ42">
        <v>0.3124338888888889</v>
      </c>
      <c r="EA42">
        <v>419.6444444444444</v>
      </c>
      <c r="EB42">
        <v>25.16926666666667</v>
      </c>
      <c r="EC42">
        <v>2.291993333333333</v>
      </c>
      <c r="ED42">
        <v>2.263888888888889</v>
      </c>
      <c r="EE42">
        <v>19.62024444444445</v>
      </c>
      <c r="EF42">
        <v>19.42174444444445</v>
      </c>
      <c r="EG42">
        <v>0.00500056</v>
      </c>
      <c r="EH42">
        <v>0</v>
      </c>
      <c r="EI42">
        <v>0</v>
      </c>
      <c r="EJ42">
        <v>0</v>
      </c>
      <c r="EK42">
        <v>741.9</v>
      </c>
      <c r="EL42">
        <v>0.00500056</v>
      </c>
      <c r="EM42">
        <v>-8.744444444444445</v>
      </c>
      <c r="EN42">
        <v>-2.555555555555555</v>
      </c>
      <c r="EO42">
        <v>35.23577777777778</v>
      </c>
      <c r="EP42">
        <v>38.39566666666667</v>
      </c>
      <c r="EQ42">
        <v>36.83311111111111</v>
      </c>
      <c r="ER42">
        <v>37.97211111111111</v>
      </c>
      <c r="ES42">
        <v>37.54844444444444</v>
      </c>
      <c r="ET42">
        <v>0</v>
      </c>
      <c r="EU42">
        <v>0</v>
      </c>
      <c r="EV42">
        <v>0</v>
      </c>
      <c r="EW42">
        <v>1758503568.7</v>
      </c>
      <c r="EX42">
        <v>0</v>
      </c>
      <c r="EY42">
        <v>736.0999999999999</v>
      </c>
      <c r="EZ42">
        <v>50.29743603532025</v>
      </c>
      <c r="FA42">
        <v>-23.38119682825274</v>
      </c>
      <c r="FB42">
        <v>-4.280769230769232</v>
      </c>
      <c r="FC42">
        <v>15</v>
      </c>
      <c r="FD42">
        <v>0</v>
      </c>
      <c r="FE42" t="s">
        <v>424</v>
      </c>
      <c r="FF42">
        <v>1747148579.5</v>
      </c>
      <c r="FG42">
        <v>1747148584.5</v>
      </c>
      <c r="FH42">
        <v>0</v>
      </c>
      <c r="FI42">
        <v>0.162</v>
      </c>
      <c r="FJ42">
        <v>-0.001</v>
      </c>
      <c r="FK42">
        <v>0.139</v>
      </c>
      <c r="FL42">
        <v>0.058</v>
      </c>
      <c r="FM42">
        <v>420</v>
      </c>
      <c r="FN42">
        <v>16</v>
      </c>
      <c r="FO42">
        <v>0.19</v>
      </c>
      <c r="FP42">
        <v>0.02</v>
      </c>
      <c r="FQ42">
        <v>0.6485722195121952</v>
      </c>
      <c r="FR42">
        <v>0.06697862717770089</v>
      </c>
      <c r="FS42">
        <v>0.0753970501213449</v>
      </c>
      <c r="FT42">
        <v>1</v>
      </c>
      <c r="FU42">
        <v>735.3441176470589</v>
      </c>
      <c r="FV42">
        <v>31.84873968204239</v>
      </c>
      <c r="FW42">
        <v>7.687353678242887</v>
      </c>
      <c r="FX42">
        <v>0</v>
      </c>
      <c r="FY42">
        <v>0.3458473414634146</v>
      </c>
      <c r="FZ42">
        <v>-0.2391639303135896</v>
      </c>
      <c r="GA42">
        <v>0.03401262590289424</v>
      </c>
      <c r="GB42">
        <v>0</v>
      </c>
      <c r="GC42">
        <v>1</v>
      </c>
      <c r="GD42">
        <v>3</v>
      </c>
      <c r="GE42" t="s">
        <v>425</v>
      </c>
      <c r="GF42">
        <v>3.1267</v>
      </c>
      <c r="GG42">
        <v>2.735</v>
      </c>
      <c r="GH42">
        <v>0.0852285</v>
      </c>
      <c r="GI42">
        <v>0.0856054</v>
      </c>
      <c r="GJ42">
        <v>0.110752</v>
      </c>
      <c r="GK42">
        <v>0.110351</v>
      </c>
      <c r="GL42">
        <v>27388.6</v>
      </c>
      <c r="GM42">
        <v>26579.6</v>
      </c>
      <c r="GN42">
        <v>30483.4</v>
      </c>
      <c r="GO42">
        <v>29324.8</v>
      </c>
      <c r="GP42">
        <v>37410.3</v>
      </c>
      <c r="GQ42">
        <v>34312.4</v>
      </c>
      <c r="GR42">
        <v>46636</v>
      </c>
      <c r="GS42">
        <v>43563.2</v>
      </c>
      <c r="GT42">
        <v>1.8139</v>
      </c>
      <c r="GU42">
        <v>1.87575</v>
      </c>
      <c r="GV42">
        <v>0.0682585</v>
      </c>
      <c r="GW42">
        <v>0</v>
      </c>
      <c r="GX42">
        <v>29.0796</v>
      </c>
      <c r="GY42">
        <v>999.9</v>
      </c>
      <c r="GZ42">
        <v>56.7</v>
      </c>
      <c r="HA42">
        <v>31.5</v>
      </c>
      <c r="HB42">
        <v>29.2606</v>
      </c>
      <c r="HC42">
        <v>63.12</v>
      </c>
      <c r="HD42">
        <v>16.6106</v>
      </c>
      <c r="HE42">
        <v>1</v>
      </c>
      <c r="HF42">
        <v>0.185925</v>
      </c>
      <c r="HG42">
        <v>-0.913764</v>
      </c>
      <c r="HH42">
        <v>20.2147</v>
      </c>
      <c r="HI42">
        <v>5.23706</v>
      </c>
      <c r="HJ42">
        <v>11.974</v>
      </c>
      <c r="HK42">
        <v>4.97195</v>
      </c>
      <c r="HL42">
        <v>3.291</v>
      </c>
      <c r="HM42">
        <v>9999</v>
      </c>
      <c r="HN42">
        <v>9999</v>
      </c>
      <c r="HO42">
        <v>9999</v>
      </c>
      <c r="HP42">
        <v>999.9</v>
      </c>
      <c r="HQ42">
        <v>4.97293</v>
      </c>
      <c r="HR42">
        <v>1.87732</v>
      </c>
      <c r="HS42">
        <v>1.87544</v>
      </c>
      <c r="HT42">
        <v>1.87822</v>
      </c>
      <c r="HU42">
        <v>1.87499</v>
      </c>
      <c r="HV42">
        <v>1.87852</v>
      </c>
      <c r="HW42">
        <v>1.87565</v>
      </c>
      <c r="HX42">
        <v>1.87681</v>
      </c>
      <c r="HY42">
        <v>0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0.119</v>
      </c>
      <c r="IM42">
        <v>0.2668</v>
      </c>
      <c r="IN42">
        <v>-0.2620446997112612</v>
      </c>
      <c r="IO42">
        <v>0.0009670109888777422</v>
      </c>
      <c r="IP42">
        <v>-2.06069886015755E-07</v>
      </c>
      <c r="IQ42">
        <v>1.492131737393187E-10</v>
      </c>
      <c r="IR42">
        <v>-0.04753701319922854</v>
      </c>
      <c r="IS42">
        <v>-0.001311061913088307</v>
      </c>
      <c r="IT42">
        <v>0.0006994928358591311</v>
      </c>
      <c r="IU42">
        <v>-6.08881213830995E-06</v>
      </c>
      <c r="IV42">
        <v>3</v>
      </c>
      <c r="IW42">
        <v>2112</v>
      </c>
      <c r="IX42">
        <v>1</v>
      </c>
      <c r="IY42">
        <v>30</v>
      </c>
      <c r="IZ42">
        <v>189249.8</v>
      </c>
      <c r="JA42">
        <v>189249.7</v>
      </c>
      <c r="JB42">
        <v>1.07544</v>
      </c>
      <c r="JC42">
        <v>2.52319</v>
      </c>
      <c r="JD42">
        <v>1.39893</v>
      </c>
      <c r="JE42">
        <v>2.35596</v>
      </c>
      <c r="JF42">
        <v>1.44897</v>
      </c>
      <c r="JG42">
        <v>2.52686</v>
      </c>
      <c r="JH42">
        <v>37.2181</v>
      </c>
      <c r="JI42">
        <v>24.2188</v>
      </c>
      <c r="JJ42">
        <v>18</v>
      </c>
      <c r="JK42">
        <v>475.571</v>
      </c>
      <c r="JL42">
        <v>484.865</v>
      </c>
      <c r="JM42">
        <v>32.8663</v>
      </c>
      <c r="JN42">
        <v>29.5659</v>
      </c>
      <c r="JO42">
        <v>29.9997</v>
      </c>
      <c r="JP42">
        <v>29.1992</v>
      </c>
      <c r="JQ42">
        <v>29.2535</v>
      </c>
      <c r="JR42">
        <v>21.553</v>
      </c>
      <c r="JS42">
        <v>25.9681</v>
      </c>
      <c r="JT42">
        <v>100</v>
      </c>
      <c r="JU42">
        <v>32.824</v>
      </c>
      <c r="JV42">
        <v>420</v>
      </c>
      <c r="JW42">
        <v>25.1233</v>
      </c>
      <c r="JX42">
        <v>100.781</v>
      </c>
      <c r="JY42">
        <v>100.214</v>
      </c>
    </row>
    <row r="43" spans="1:285">
      <c r="A43">
        <v>27</v>
      </c>
      <c r="B43">
        <v>1758503568.6</v>
      </c>
      <c r="C43">
        <v>52</v>
      </c>
      <c r="D43" t="s">
        <v>481</v>
      </c>
      <c r="E43" t="s">
        <v>482</v>
      </c>
      <c r="F43">
        <v>5</v>
      </c>
      <c r="G43" t="s">
        <v>419</v>
      </c>
      <c r="H43" t="s">
        <v>420</v>
      </c>
      <c r="I43" t="s">
        <v>421</v>
      </c>
      <c r="J43">
        <v>1758503565.6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2.18</v>
      </c>
      <c r="DB43">
        <v>0.5</v>
      </c>
      <c r="DC43" t="s">
        <v>423</v>
      </c>
      <c r="DD43">
        <v>2</v>
      </c>
      <c r="DE43">
        <v>1758503565.6</v>
      </c>
      <c r="DF43">
        <v>420.2388888888888</v>
      </c>
      <c r="DG43">
        <v>419.6418888888889</v>
      </c>
      <c r="DH43">
        <v>25.49094444444445</v>
      </c>
      <c r="DI43">
        <v>25.16921111111111</v>
      </c>
      <c r="DJ43">
        <v>420.1198888888889</v>
      </c>
      <c r="DK43">
        <v>25.2242</v>
      </c>
      <c r="DL43">
        <v>499.9895555555556</v>
      </c>
      <c r="DM43">
        <v>89.94763333333333</v>
      </c>
      <c r="DN43">
        <v>0.05713426666666667</v>
      </c>
      <c r="DO43">
        <v>31.29257777777778</v>
      </c>
      <c r="DP43">
        <v>30.16636666666666</v>
      </c>
      <c r="DQ43">
        <v>999.9000000000001</v>
      </c>
      <c r="DR43">
        <v>0</v>
      </c>
      <c r="DS43">
        <v>0</v>
      </c>
      <c r="DT43">
        <v>10005.48555555556</v>
      </c>
      <c r="DU43">
        <v>0</v>
      </c>
      <c r="DV43">
        <v>1.65492</v>
      </c>
      <c r="DW43">
        <v>0.5971</v>
      </c>
      <c r="DX43">
        <v>431.2314444444444</v>
      </c>
      <c r="DY43">
        <v>430.4765555555555</v>
      </c>
      <c r="DZ43">
        <v>0.3216917777777778</v>
      </c>
      <c r="EA43">
        <v>419.6418888888889</v>
      </c>
      <c r="EB43">
        <v>25.16921111111111</v>
      </c>
      <c r="EC43">
        <v>2.292847777777778</v>
      </c>
      <c r="ED43">
        <v>2.263912222222222</v>
      </c>
      <c r="EE43">
        <v>19.62625555555556</v>
      </c>
      <c r="EF43">
        <v>19.4219</v>
      </c>
      <c r="EG43">
        <v>0.00500056</v>
      </c>
      <c r="EH43">
        <v>0</v>
      </c>
      <c r="EI43">
        <v>0</v>
      </c>
      <c r="EJ43">
        <v>0</v>
      </c>
      <c r="EK43">
        <v>742.7777777777778</v>
      </c>
      <c r="EL43">
        <v>0.00500056</v>
      </c>
      <c r="EM43">
        <v>-9.5</v>
      </c>
      <c r="EN43">
        <v>-2.333333333333333</v>
      </c>
      <c r="EO43">
        <v>35.25644444444444</v>
      </c>
      <c r="EP43">
        <v>38.40255555555555</v>
      </c>
      <c r="EQ43">
        <v>36.79833333333333</v>
      </c>
      <c r="ER43">
        <v>37.98588888888889</v>
      </c>
      <c r="ES43">
        <v>37.48611111111111</v>
      </c>
      <c r="ET43">
        <v>0</v>
      </c>
      <c r="EU43">
        <v>0</v>
      </c>
      <c r="EV43">
        <v>0</v>
      </c>
      <c r="EW43">
        <v>1758503570.5</v>
      </c>
      <c r="EX43">
        <v>0</v>
      </c>
      <c r="EY43">
        <v>737.7720000000002</v>
      </c>
      <c r="EZ43">
        <v>50.54615383836916</v>
      </c>
      <c r="FA43">
        <v>-45.96923093010454</v>
      </c>
      <c r="FB43">
        <v>-5.22</v>
      </c>
      <c r="FC43">
        <v>15</v>
      </c>
      <c r="FD43">
        <v>0</v>
      </c>
      <c r="FE43" t="s">
        <v>424</v>
      </c>
      <c r="FF43">
        <v>1747148579.5</v>
      </c>
      <c r="FG43">
        <v>1747148584.5</v>
      </c>
      <c r="FH43">
        <v>0</v>
      </c>
      <c r="FI43">
        <v>0.162</v>
      </c>
      <c r="FJ43">
        <v>-0.001</v>
      </c>
      <c r="FK43">
        <v>0.139</v>
      </c>
      <c r="FL43">
        <v>0.058</v>
      </c>
      <c r="FM43">
        <v>420</v>
      </c>
      <c r="FN43">
        <v>16</v>
      </c>
      <c r="FO43">
        <v>0.19</v>
      </c>
      <c r="FP43">
        <v>0.02</v>
      </c>
      <c r="FQ43">
        <v>0.64657365</v>
      </c>
      <c r="FR43">
        <v>-0.008379894934335518</v>
      </c>
      <c r="FS43">
        <v>0.07724036103830367</v>
      </c>
      <c r="FT43">
        <v>1</v>
      </c>
      <c r="FU43">
        <v>735.6235294117647</v>
      </c>
      <c r="FV43">
        <v>38.41100083351038</v>
      </c>
      <c r="FW43">
        <v>7.681530899177409</v>
      </c>
      <c r="FX43">
        <v>0</v>
      </c>
      <c r="FY43">
        <v>0.344334</v>
      </c>
      <c r="FZ43">
        <v>-0.2756997748592879</v>
      </c>
      <c r="GA43">
        <v>0.03470178938686015</v>
      </c>
      <c r="GB43">
        <v>0</v>
      </c>
      <c r="GC43">
        <v>1</v>
      </c>
      <c r="GD43">
        <v>3</v>
      </c>
      <c r="GE43" t="s">
        <v>425</v>
      </c>
      <c r="GF43">
        <v>3.12675</v>
      </c>
      <c r="GG43">
        <v>2.73501</v>
      </c>
      <c r="GH43">
        <v>0.08523219999999999</v>
      </c>
      <c r="GI43">
        <v>0.08561489999999999</v>
      </c>
      <c r="GJ43">
        <v>0.110767</v>
      </c>
      <c r="GK43">
        <v>0.110359</v>
      </c>
      <c r="GL43">
        <v>27388.7</v>
      </c>
      <c r="GM43">
        <v>26579</v>
      </c>
      <c r="GN43">
        <v>30483.7</v>
      </c>
      <c r="GO43">
        <v>29324.4</v>
      </c>
      <c r="GP43">
        <v>37410</v>
      </c>
      <c r="GQ43">
        <v>34311.9</v>
      </c>
      <c r="GR43">
        <v>46636.4</v>
      </c>
      <c r="GS43">
        <v>43562.9</v>
      </c>
      <c r="GT43">
        <v>1.814</v>
      </c>
      <c r="GU43">
        <v>1.87558</v>
      </c>
      <c r="GV43">
        <v>0.06968530000000001</v>
      </c>
      <c r="GW43">
        <v>0</v>
      </c>
      <c r="GX43">
        <v>29.0843</v>
      </c>
      <c r="GY43">
        <v>999.9</v>
      </c>
      <c r="GZ43">
        <v>56.7</v>
      </c>
      <c r="HA43">
        <v>31.5</v>
      </c>
      <c r="HB43">
        <v>29.2585</v>
      </c>
      <c r="HC43">
        <v>63.28</v>
      </c>
      <c r="HD43">
        <v>16.5905</v>
      </c>
      <c r="HE43">
        <v>1</v>
      </c>
      <c r="HF43">
        <v>0.185907</v>
      </c>
      <c r="HG43">
        <v>-0.80793</v>
      </c>
      <c r="HH43">
        <v>20.2151</v>
      </c>
      <c r="HI43">
        <v>5.23706</v>
      </c>
      <c r="HJ43">
        <v>11.974</v>
      </c>
      <c r="HK43">
        <v>4.972</v>
      </c>
      <c r="HL43">
        <v>3.291</v>
      </c>
      <c r="HM43">
        <v>9999</v>
      </c>
      <c r="HN43">
        <v>9999</v>
      </c>
      <c r="HO43">
        <v>9999</v>
      </c>
      <c r="HP43">
        <v>999.9</v>
      </c>
      <c r="HQ43">
        <v>4.97291</v>
      </c>
      <c r="HR43">
        <v>1.8773</v>
      </c>
      <c r="HS43">
        <v>1.87544</v>
      </c>
      <c r="HT43">
        <v>1.87822</v>
      </c>
      <c r="HU43">
        <v>1.87497</v>
      </c>
      <c r="HV43">
        <v>1.87851</v>
      </c>
      <c r="HW43">
        <v>1.87564</v>
      </c>
      <c r="HX43">
        <v>1.8768</v>
      </c>
      <c r="HY43">
        <v>0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0.119</v>
      </c>
      <c r="IM43">
        <v>0.267</v>
      </c>
      <c r="IN43">
        <v>-0.2620446997112612</v>
      </c>
      <c r="IO43">
        <v>0.0009670109888777422</v>
      </c>
      <c r="IP43">
        <v>-2.06069886015755E-07</v>
      </c>
      <c r="IQ43">
        <v>1.492131737393187E-10</v>
      </c>
      <c r="IR43">
        <v>-0.04753701319922854</v>
      </c>
      <c r="IS43">
        <v>-0.001311061913088307</v>
      </c>
      <c r="IT43">
        <v>0.0006994928358591311</v>
      </c>
      <c r="IU43">
        <v>-6.08881213830995E-06</v>
      </c>
      <c r="IV43">
        <v>3</v>
      </c>
      <c r="IW43">
        <v>2112</v>
      </c>
      <c r="IX43">
        <v>1</v>
      </c>
      <c r="IY43">
        <v>30</v>
      </c>
      <c r="IZ43">
        <v>189249.8</v>
      </c>
      <c r="JA43">
        <v>189249.7</v>
      </c>
      <c r="JB43">
        <v>1.07544</v>
      </c>
      <c r="JC43">
        <v>2.52197</v>
      </c>
      <c r="JD43">
        <v>1.39893</v>
      </c>
      <c r="JE43">
        <v>2.35718</v>
      </c>
      <c r="JF43">
        <v>1.44897</v>
      </c>
      <c r="JG43">
        <v>2.54883</v>
      </c>
      <c r="JH43">
        <v>37.2181</v>
      </c>
      <c r="JI43">
        <v>24.2188</v>
      </c>
      <c r="JJ43">
        <v>18</v>
      </c>
      <c r="JK43">
        <v>475.633</v>
      </c>
      <c r="JL43">
        <v>484.75</v>
      </c>
      <c r="JM43">
        <v>32.8184</v>
      </c>
      <c r="JN43">
        <v>29.5683</v>
      </c>
      <c r="JO43">
        <v>29.9998</v>
      </c>
      <c r="JP43">
        <v>29.2003</v>
      </c>
      <c r="JQ43">
        <v>29.2538</v>
      </c>
      <c r="JR43">
        <v>21.5587</v>
      </c>
      <c r="JS43">
        <v>25.9681</v>
      </c>
      <c r="JT43">
        <v>100</v>
      </c>
      <c r="JU43">
        <v>32.6731</v>
      </c>
      <c r="JV43">
        <v>420</v>
      </c>
      <c r="JW43">
        <v>25.1203</v>
      </c>
      <c r="JX43">
        <v>100.782</v>
      </c>
      <c r="JY43">
        <v>100.213</v>
      </c>
    </row>
    <row r="44" spans="1:285">
      <c r="A44">
        <v>28</v>
      </c>
      <c r="B44">
        <v>1758503570.6</v>
      </c>
      <c r="C44">
        <v>54</v>
      </c>
      <c r="D44" t="s">
        <v>483</v>
      </c>
      <c r="E44" t="s">
        <v>484</v>
      </c>
      <c r="F44">
        <v>5</v>
      </c>
      <c r="G44" t="s">
        <v>419</v>
      </c>
      <c r="H44" t="s">
        <v>420</v>
      </c>
      <c r="I44" t="s">
        <v>421</v>
      </c>
      <c r="J44">
        <v>1758503567.6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2.18</v>
      </c>
      <c r="DB44">
        <v>0.5</v>
      </c>
      <c r="DC44" t="s">
        <v>423</v>
      </c>
      <c r="DD44">
        <v>2</v>
      </c>
      <c r="DE44">
        <v>1758503567.6</v>
      </c>
      <c r="DF44">
        <v>420.2537777777777</v>
      </c>
      <c r="DG44">
        <v>419.6632222222222</v>
      </c>
      <c r="DH44">
        <v>25.49785555555555</v>
      </c>
      <c r="DI44">
        <v>25.17027777777778</v>
      </c>
      <c r="DJ44">
        <v>420.1347777777778</v>
      </c>
      <c r="DK44">
        <v>25.23097777777778</v>
      </c>
      <c r="DL44">
        <v>500.0423333333334</v>
      </c>
      <c r="DM44">
        <v>89.94778888888889</v>
      </c>
      <c r="DN44">
        <v>0.05702897777777777</v>
      </c>
      <c r="DO44">
        <v>31.28784444444445</v>
      </c>
      <c r="DP44">
        <v>30.20231111111111</v>
      </c>
      <c r="DQ44">
        <v>999.9000000000001</v>
      </c>
      <c r="DR44">
        <v>0</v>
      </c>
      <c r="DS44">
        <v>0</v>
      </c>
      <c r="DT44">
        <v>10019.16666666667</v>
      </c>
      <c r="DU44">
        <v>0</v>
      </c>
      <c r="DV44">
        <v>1.65492</v>
      </c>
      <c r="DW44">
        <v>0.5906676666666666</v>
      </c>
      <c r="DX44">
        <v>431.2498888888888</v>
      </c>
      <c r="DY44">
        <v>430.499</v>
      </c>
      <c r="DZ44">
        <v>0.3275487777777777</v>
      </c>
      <c r="EA44">
        <v>419.6632222222222</v>
      </c>
      <c r="EB44">
        <v>25.17027777777778</v>
      </c>
      <c r="EC44">
        <v>2.293474444444444</v>
      </c>
      <c r="ED44">
        <v>2.264011111111111</v>
      </c>
      <c r="EE44">
        <v>19.63064444444445</v>
      </c>
      <c r="EF44">
        <v>19.4226</v>
      </c>
      <c r="EG44">
        <v>0.00500056</v>
      </c>
      <c r="EH44">
        <v>0</v>
      </c>
      <c r="EI44">
        <v>0</v>
      </c>
      <c r="EJ44">
        <v>0</v>
      </c>
      <c r="EK44">
        <v>736.7777777777778</v>
      </c>
      <c r="EL44">
        <v>0.00500056</v>
      </c>
      <c r="EM44">
        <v>-8.444444444444445</v>
      </c>
      <c r="EN44">
        <v>-2.855555555555556</v>
      </c>
      <c r="EO44">
        <v>35.13155555555555</v>
      </c>
      <c r="EP44">
        <v>38.38877777777778</v>
      </c>
      <c r="EQ44">
        <v>36.72900000000001</v>
      </c>
      <c r="ER44">
        <v>37.90944444444444</v>
      </c>
      <c r="ES44">
        <v>37.375</v>
      </c>
      <c r="ET44">
        <v>0</v>
      </c>
      <c r="EU44">
        <v>0</v>
      </c>
      <c r="EV44">
        <v>0</v>
      </c>
      <c r="EW44">
        <v>1758503572.3</v>
      </c>
      <c r="EX44">
        <v>0</v>
      </c>
      <c r="EY44">
        <v>737.2923076923078</v>
      </c>
      <c r="EZ44">
        <v>6.570940421636779</v>
      </c>
      <c r="FA44">
        <v>-13.53162414588306</v>
      </c>
      <c r="FB44">
        <v>-6.046153846153847</v>
      </c>
      <c r="FC44">
        <v>15</v>
      </c>
      <c r="FD44">
        <v>0</v>
      </c>
      <c r="FE44" t="s">
        <v>424</v>
      </c>
      <c r="FF44">
        <v>1747148579.5</v>
      </c>
      <c r="FG44">
        <v>1747148584.5</v>
      </c>
      <c r="FH44">
        <v>0</v>
      </c>
      <c r="FI44">
        <v>0.162</v>
      </c>
      <c r="FJ44">
        <v>-0.001</v>
      </c>
      <c r="FK44">
        <v>0.139</v>
      </c>
      <c r="FL44">
        <v>0.058</v>
      </c>
      <c r="FM44">
        <v>420</v>
      </c>
      <c r="FN44">
        <v>16</v>
      </c>
      <c r="FO44">
        <v>0.19</v>
      </c>
      <c r="FP44">
        <v>0.02</v>
      </c>
      <c r="FQ44">
        <v>0.6416067804878048</v>
      </c>
      <c r="FR44">
        <v>-0.2566394634146339</v>
      </c>
      <c r="FS44">
        <v>0.07964820238459971</v>
      </c>
      <c r="FT44">
        <v>1</v>
      </c>
      <c r="FU44">
        <v>735.844117647059</v>
      </c>
      <c r="FV44">
        <v>33.14132937543675</v>
      </c>
      <c r="FW44">
        <v>7.807846399483272</v>
      </c>
      <c r="FX44">
        <v>0</v>
      </c>
      <c r="FY44">
        <v>0.3403725853658536</v>
      </c>
      <c r="FZ44">
        <v>-0.2403850034843209</v>
      </c>
      <c r="GA44">
        <v>0.03361327956145992</v>
      </c>
      <c r="GB44">
        <v>0</v>
      </c>
      <c r="GC44">
        <v>1</v>
      </c>
      <c r="GD44">
        <v>3</v>
      </c>
      <c r="GE44" t="s">
        <v>425</v>
      </c>
      <c r="GF44">
        <v>3.12692</v>
      </c>
      <c r="GG44">
        <v>2.73465</v>
      </c>
      <c r="GH44">
        <v>0.08523459999999999</v>
      </c>
      <c r="GI44">
        <v>0.0856145</v>
      </c>
      <c r="GJ44">
        <v>0.110772</v>
      </c>
      <c r="GK44">
        <v>0.110364</v>
      </c>
      <c r="GL44">
        <v>27388.9</v>
      </c>
      <c r="GM44">
        <v>26578.7</v>
      </c>
      <c r="GN44">
        <v>30483.9</v>
      </c>
      <c r="GO44">
        <v>29324.1</v>
      </c>
      <c r="GP44">
        <v>37410</v>
      </c>
      <c r="GQ44">
        <v>34311.4</v>
      </c>
      <c r="GR44">
        <v>46636.7</v>
      </c>
      <c r="GS44">
        <v>43562.6</v>
      </c>
      <c r="GT44">
        <v>1.81435</v>
      </c>
      <c r="GU44">
        <v>1.87512</v>
      </c>
      <c r="GV44">
        <v>0.0700876</v>
      </c>
      <c r="GW44">
        <v>0</v>
      </c>
      <c r="GX44">
        <v>29.0893</v>
      </c>
      <c r="GY44">
        <v>999.9</v>
      </c>
      <c r="GZ44">
        <v>56.7</v>
      </c>
      <c r="HA44">
        <v>31.5</v>
      </c>
      <c r="HB44">
        <v>29.2599</v>
      </c>
      <c r="HC44">
        <v>63.08</v>
      </c>
      <c r="HD44">
        <v>16.5785</v>
      </c>
      <c r="HE44">
        <v>1</v>
      </c>
      <c r="HF44">
        <v>0.185978</v>
      </c>
      <c r="HG44">
        <v>-0.647672</v>
      </c>
      <c r="HH44">
        <v>20.216</v>
      </c>
      <c r="HI44">
        <v>5.23631</v>
      </c>
      <c r="HJ44">
        <v>11.974</v>
      </c>
      <c r="HK44">
        <v>4.9717</v>
      </c>
      <c r="HL44">
        <v>3.291</v>
      </c>
      <c r="HM44">
        <v>9999</v>
      </c>
      <c r="HN44">
        <v>9999</v>
      </c>
      <c r="HO44">
        <v>9999</v>
      </c>
      <c r="HP44">
        <v>999.9</v>
      </c>
      <c r="HQ44">
        <v>4.97292</v>
      </c>
      <c r="HR44">
        <v>1.8773</v>
      </c>
      <c r="HS44">
        <v>1.87543</v>
      </c>
      <c r="HT44">
        <v>1.87822</v>
      </c>
      <c r="HU44">
        <v>1.87497</v>
      </c>
      <c r="HV44">
        <v>1.87851</v>
      </c>
      <c r="HW44">
        <v>1.87563</v>
      </c>
      <c r="HX44">
        <v>1.8768</v>
      </c>
      <c r="HY44">
        <v>0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0.119</v>
      </c>
      <c r="IM44">
        <v>0.2671</v>
      </c>
      <c r="IN44">
        <v>-0.2620446997112612</v>
      </c>
      <c r="IO44">
        <v>0.0009670109888777422</v>
      </c>
      <c r="IP44">
        <v>-2.06069886015755E-07</v>
      </c>
      <c r="IQ44">
        <v>1.492131737393187E-10</v>
      </c>
      <c r="IR44">
        <v>-0.04753701319922854</v>
      </c>
      <c r="IS44">
        <v>-0.001311061913088307</v>
      </c>
      <c r="IT44">
        <v>0.0006994928358591311</v>
      </c>
      <c r="IU44">
        <v>-6.08881213830995E-06</v>
      </c>
      <c r="IV44">
        <v>3</v>
      </c>
      <c r="IW44">
        <v>2112</v>
      </c>
      <c r="IX44">
        <v>1</v>
      </c>
      <c r="IY44">
        <v>30</v>
      </c>
      <c r="IZ44">
        <v>189249.9</v>
      </c>
      <c r="JA44">
        <v>189249.8</v>
      </c>
      <c r="JB44">
        <v>1.07544</v>
      </c>
      <c r="JC44">
        <v>2.53052</v>
      </c>
      <c r="JD44">
        <v>1.39893</v>
      </c>
      <c r="JE44">
        <v>2.35596</v>
      </c>
      <c r="JF44">
        <v>1.44897</v>
      </c>
      <c r="JG44">
        <v>2.53418</v>
      </c>
      <c r="JH44">
        <v>37.2181</v>
      </c>
      <c r="JI44">
        <v>24.2188</v>
      </c>
      <c r="JJ44">
        <v>18</v>
      </c>
      <c r="JK44">
        <v>475.832</v>
      </c>
      <c r="JL44">
        <v>484.456</v>
      </c>
      <c r="JM44">
        <v>32.7558</v>
      </c>
      <c r="JN44">
        <v>29.5702</v>
      </c>
      <c r="JO44">
        <v>29.9999</v>
      </c>
      <c r="JP44">
        <v>29.2015</v>
      </c>
      <c r="JQ44">
        <v>29.2548</v>
      </c>
      <c r="JR44">
        <v>21.564</v>
      </c>
      <c r="JS44">
        <v>25.9681</v>
      </c>
      <c r="JT44">
        <v>100</v>
      </c>
      <c r="JU44">
        <v>32.6731</v>
      </c>
      <c r="JV44">
        <v>420</v>
      </c>
      <c r="JW44">
        <v>25.1198</v>
      </c>
      <c r="JX44">
        <v>100.783</v>
      </c>
      <c r="JY44">
        <v>100.212</v>
      </c>
    </row>
    <row r="45" spans="1:285">
      <c r="A45">
        <v>29</v>
      </c>
      <c r="B45">
        <v>1758503572.6</v>
      </c>
      <c r="C45">
        <v>56</v>
      </c>
      <c r="D45" t="s">
        <v>485</v>
      </c>
      <c r="E45" t="s">
        <v>486</v>
      </c>
      <c r="F45">
        <v>5</v>
      </c>
      <c r="G45" t="s">
        <v>419</v>
      </c>
      <c r="H45" t="s">
        <v>420</v>
      </c>
      <c r="I45" t="s">
        <v>421</v>
      </c>
      <c r="J45">
        <v>1758503569.6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2.18</v>
      </c>
      <c r="DB45">
        <v>0.5</v>
      </c>
      <c r="DC45" t="s">
        <v>423</v>
      </c>
      <c r="DD45">
        <v>2</v>
      </c>
      <c r="DE45">
        <v>1758503569.6</v>
      </c>
      <c r="DF45">
        <v>420.2734444444444</v>
      </c>
      <c r="DG45">
        <v>419.7113333333334</v>
      </c>
      <c r="DH45">
        <v>25.50224444444444</v>
      </c>
      <c r="DI45">
        <v>25.17198888888889</v>
      </c>
      <c r="DJ45">
        <v>420.1544444444444</v>
      </c>
      <c r="DK45">
        <v>25.23527777777777</v>
      </c>
      <c r="DL45">
        <v>500.0773333333333</v>
      </c>
      <c r="DM45">
        <v>89.94743333333332</v>
      </c>
      <c r="DN45">
        <v>0.05686075555555555</v>
      </c>
      <c r="DO45">
        <v>31.28486666666667</v>
      </c>
      <c r="DP45">
        <v>30.22061111111111</v>
      </c>
      <c r="DQ45">
        <v>999.9000000000001</v>
      </c>
      <c r="DR45">
        <v>0</v>
      </c>
      <c r="DS45">
        <v>0</v>
      </c>
      <c r="DT45">
        <v>10024.58888888889</v>
      </c>
      <c r="DU45">
        <v>0</v>
      </c>
      <c r="DV45">
        <v>1.65492</v>
      </c>
      <c r="DW45">
        <v>0.5622592222222224</v>
      </c>
      <c r="DX45">
        <v>431.2718888888889</v>
      </c>
      <c r="DY45">
        <v>430.549</v>
      </c>
      <c r="DZ45">
        <v>0.330248</v>
      </c>
      <c r="EA45">
        <v>419.7113333333334</v>
      </c>
      <c r="EB45">
        <v>25.17198888888889</v>
      </c>
      <c r="EC45">
        <v>2.293861111111111</v>
      </c>
      <c r="ED45">
        <v>2.264154444444445</v>
      </c>
      <c r="EE45">
        <v>19.63334444444445</v>
      </c>
      <c r="EF45">
        <v>19.42362222222222</v>
      </c>
      <c r="EG45">
        <v>0.00500056</v>
      </c>
      <c r="EH45">
        <v>0</v>
      </c>
      <c r="EI45">
        <v>0</v>
      </c>
      <c r="EJ45">
        <v>0</v>
      </c>
      <c r="EK45">
        <v>734.7444444444444</v>
      </c>
      <c r="EL45">
        <v>0.00500056</v>
      </c>
      <c r="EM45">
        <v>-9.177777777777779</v>
      </c>
      <c r="EN45">
        <v>-2.6</v>
      </c>
      <c r="EO45">
        <v>35.15255555555555</v>
      </c>
      <c r="EP45">
        <v>38.38877777777778</v>
      </c>
      <c r="EQ45">
        <v>36.77077777777778</v>
      </c>
      <c r="ER45">
        <v>37.92322222222222</v>
      </c>
      <c r="ES45">
        <v>37.375</v>
      </c>
      <c r="ET45">
        <v>0</v>
      </c>
      <c r="EU45">
        <v>0</v>
      </c>
      <c r="EV45">
        <v>0</v>
      </c>
      <c r="EW45">
        <v>1758503574.7</v>
      </c>
      <c r="EX45">
        <v>0</v>
      </c>
      <c r="EY45">
        <v>737.4846153846155</v>
      </c>
      <c r="EZ45">
        <v>-15.93162353422062</v>
      </c>
      <c r="FA45">
        <v>-20.37948755722971</v>
      </c>
      <c r="FB45">
        <v>-7.38076923076923</v>
      </c>
      <c r="FC45">
        <v>15</v>
      </c>
      <c r="FD45">
        <v>0</v>
      </c>
      <c r="FE45" t="s">
        <v>424</v>
      </c>
      <c r="FF45">
        <v>1747148579.5</v>
      </c>
      <c r="FG45">
        <v>1747148584.5</v>
      </c>
      <c r="FH45">
        <v>0</v>
      </c>
      <c r="FI45">
        <v>0.162</v>
      </c>
      <c r="FJ45">
        <v>-0.001</v>
      </c>
      <c r="FK45">
        <v>0.139</v>
      </c>
      <c r="FL45">
        <v>0.058</v>
      </c>
      <c r="FM45">
        <v>420</v>
      </c>
      <c r="FN45">
        <v>16</v>
      </c>
      <c r="FO45">
        <v>0.19</v>
      </c>
      <c r="FP45">
        <v>0.02</v>
      </c>
      <c r="FQ45">
        <v>0.6407310500000001</v>
      </c>
      <c r="FR45">
        <v>-0.5573232945591002</v>
      </c>
      <c r="FS45">
        <v>0.0829602929536022</v>
      </c>
      <c r="FT45">
        <v>0</v>
      </c>
      <c r="FU45">
        <v>736.1529411764706</v>
      </c>
      <c r="FV45">
        <v>21.31703599292707</v>
      </c>
      <c r="FW45">
        <v>7.828764281354392</v>
      </c>
      <c r="FX45">
        <v>0</v>
      </c>
      <c r="FY45">
        <v>0.335322075</v>
      </c>
      <c r="FZ45">
        <v>-0.1862868405253283</v>
      </c>
      <c r="GA45">
        <v>0.03088589797576517</v>
      </c>
      <c r="GB45">
        <v>0</v>
      </c>
      <c r="GC45">
        <v>0</v>
      </c>
      <c r="GD45">
        <v>3</v>
      </c>
      <c r="GE45" t="s">
        <v>487</v>
      </c>
      <c r="GF45">
        <v>3.12677</v>
      </c>
      <c r="GG45">
        <v>2.73445</v>
      </c>
      <c r="GH45">
        <v>0.08523550000000001</v>
      </c>
      <c r="GI45">
        <v>0.0856196</v>
      </c>
      <c r="GJ45">
        <v>0.110779</v>
      </c>
      <c r="GK45">
        <v>0.110358</v>
      </c>
      <c r="GL45">
        <v>27388.5</v>
      </c>
      <c r="GM45">
        <v>26578.2</v>
      </c>
      <c r="GN45">
        <v>30483.6</v>
      </c>
      <c r="GO45">
        <v>29323.8</v>
      </c>
      <c r="GP45">
        <v>37409.5</v>
      </c>
      <c r="GQ45">
        <v>34311.3</v>
      </c>
      <c r="GR45">
        <v>46636.4</v>
      </c>
      <c r="GS45">
        <v>43562.2</v>
      </c>
      <c r="GT45">
        <v>1.81405</v>
      </c>
      <c r="GU45">
        <v>1.87525</v>
      </c>
      <c r="GV45">
        <v>0.069268</v>
      </c>
      <c r="GW45">
        <v>0</v>
      </c>
      <c r="GX45">
        <v>29.0943</v>
      </c>
      <c r="GY45">
        <v>999.9</v>
      </c>
      <c r="GZ45">
        <v>56.7</v>
      </c>
      <c r="HA45">
        <v>31.5</v>
      </c>
      <c r="HB45">
        <v>29.26</v>
      </c>
      <c r="HC45">
        <v>62.91</v>
      </c>
      <c r="HD45">
        <v>16.6306</v>
      </c>
      <c r="HE45">
        <v>1</v>
      </c>
      <c r="HF45">
        <v>0.185998</v>
      </c>
      <c r="HG45">
        <v>-0.68506</v>
      </c>
      <c r="HH45">
        <v>20.2159</v>
      </c>
      <c r="HI45">
        <v>5.23586</v>
      </c>
      <c r="HJ45">
        <v>11.974</v>
      </c>
      <c r="HK45">
        <v>4.9718</v>
      </c>
      <c r="HL45">
        <v>3.291</v>
      </c>
      <c r="HM45">
        <v>9999</v>
      </c>
      <c r="HN45">
        <v>9999</v>
      </c>
      <c r="HO45">
        <v>9999</v>
      </c>
      <c r="HP45">
        <v>999.9</v>
      </c>
      <c r="HQ45">
        <v>4.97292</v>
      </c>
      <c r="HR45">
        <v>1.8773</v>
      </c>
      <c r="HS45">
        <v>1.87539</v>
      </c>
      <c r="HT45">
        <v>1.87822</v>
      </c>
      <c r="HU45">
        <v>1.87496</v>
      </c>
      <c r="HV45">
        <v>1.87851</v>
      </c>
      <c r="HW45">
        <v>1.87562</v>
      </c>
      <c r="HX45">
        <v>1.87678</v>
      </c>
      <c r="HY45">
        <v>0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0.119</v>
      </c>
      <c r="IM45">
        <v>0.2671</v>
      </c>
      <c r="IN45">
        <v>-0.2620446997112612</v>
      </c>
      <c r="IO45">
        <v>0.0009670109888777422</v>
      </c>
      <c r="IP45">
        <v>-2.06069886015755E-07</v>
      </c>
      <c r="IQ45">
        <v>1.492131737393187E-10</v>
      </c>
      <c r="IR45">
        <v>-0.04753701319922854</v>
      </c>
      <c r="IS45">
        <v>-0.001311061913088307</v>
      </c>
      <c r="IT45">
        <v>0.0006994928358591311</v>
      </c>
      <c r="IU45">
        <v>-6.08881213830995E-06</v>
      </c>
      <c r="IV45">
        <v>3</v>
      </c>
      <c r="IW45">
        <v>2112</v>
      </c>
      <c r="IX45">
        <v>1</v>
      </c>
      <c r="IY45">
        <v>30</v>
      </c>
      <c r="IZ45">
        <v>189249.9</v>
      </c>
      <c r="JA45">
        <v>189249.8</v>
      </c>
      <c r="JB45">
        <v>1.07544</v>
      </c>
      <c r="JC45">
        <v>2.5354</v>
      </c>
      <c r="JD45">
        <v>1.39893</v>
      </c>
      <c r="JE45">
        <v>2.35596</v>
      </c>
      <c r="JF45">
        <v>1.44897</v>
      </c>
      <c r="JG45">
        <v>2.51221</v>
      </c>
      <c r="JH45">
        <v>37.2181</v>
      </c>
      <c r="JI45">
        <v>24.2188</v>
      </c>
      <c r="JJ45">
        <v>18</v>
      </c>
      <c r="JK45">
        <v>475.672</v>
      </c>
      <c r="JL45">
        <v>484.55</v>
      </c>
      <c r="JM45">
        <v>32.682</v>
      </c>
      <c r="JN45">
        <v>29.5721</v>
      </c>
      <c r="JO45">
        <v>29.9999</v>
      </c>
      <c r="JP45">
        <v>29.2021</v>
      </c>
      <c r="JQ45">
        <v>29.256</v>
      </c>
      <c r="JR45">
        <v>21.567</v>
      </c>
      <c r="JS45">
        <v>25.9681</v>
      </c>
      <c r="JT45">
        <v>100</v>
      </c>
      <c r="JU45">
        <v>32.4497</v>
      </c>
      <c r="JV45">
        <v>420</v>
      </c>
      <c r="JW45">
        <v>25.1128</v>
      </c>
      <c r="JX45">
        <v>100.782</v>
      </c>
      <c r="JY45">
        <v>100.211</v>
      </c>
    </row>
    <row r="46" spans="1:285">
      <c r="A46">
        <v>30</v>
      </c>
      <c r="B46">
        <v>1758503574.6</v>
      </c>
      <c r="C46">
        <v>58</v>
      </c>
      <c r="D46" t="s">
        <v>488</v>
      </c>
      <c r="E46" t="s">
        <v>489</v>
      </c>
      <c r="F46">
        <v>5</v>
      </c>
      <c r="G46" t="s">
        <v>419</v>
      </c>
      <c r="H46" t="s">
        <v>420</v>
      </c>
      <c r="I46" t="s">
        <v>421</v>
      </c>
      <c r="J46">
        <v>1758503571.6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2.18</v>
      </c>
      <c r="DB46">
        <v>0.5</v>
      </c>
      <c r="DC46" t="s">
        <v>423</v>
      </c>
      <c r="DD46">
        <v>2</v>
      </c>
      <c r="DE46">
        <v>1758503571.6</v>
      </c>
      <c r="DF46">
        <v>420.2954444444445</v>
      </c>
      <c r="DG46">
        <v>419.754</v>
      </c>
      <c r="DH46">
        <v>25.50481111111111</v>
      </c>
      <c r="DI46">
        <v>25.17257777777778</v>
      </c>
      <c r="DJ46">
        <v>420.1765555555555</v>
      </c>
      <c r="DK46">
        <v>25.2378</v>
      </c>
      <c r="DL46">
        <v>500.0836666666667</v>
      </c>
      <c r="DM46">
        <v>89.94688888888889</v>
      </c>
      <c r="DN46">
        <v>0.05660946666666666</v>
      </c>
      <c r="DO46">
        <v>31.28213333333333</v>
      </c>
      <c r="DP46">
        <v>30.22375555555556</v>
      </c>
      <c r="DQ46">
        <v>999.9000000000001</v>
      </c>
      <c r="DR46">
        <v>0</v>
      </c>
      <c r="DS46">
        <v>0</v>
      </c>
      <c r="DT46">
        <v>10018.05333333334</v>
      </c>
      <c r="DU46">
        <v>0</v>
      </c>
      <c r="DV46">
        <v>1.65492</v>
      </c>
      <c r="DW46">
        <v>0.5416531111111111</v>
      </c>
      <c r="DX46">
        <v>431.2956666666666</v>
      </c>
      <c r="DY46">
        <v>430.5931111111111</v>
      </c>
      <c r="DZ46">
        <v>0.3322415555555556</v>
      </c>
      <c r="EA46">
        <v>419.754</v>
      </c>
      <c r="EB46">
        <v>25.17257777777778</v>
      </c>
      <c r="EC46">
        <v>2.294081111111111</v>
      </c>
      <c r="ED46">
        <v>2.264192222222222</v>
      </c>
      <c r="EE46">
        <v>19.63488888888889</v>
      </c>
      <c r="EF46">
        <v>19.4239</v>
      </c>
      <c r="EG46">
        <v>0.00500056</v>
      </c>
      <c r="EH46">
        <v>0</v>
      </c>
      <c r="EI46">
        <v>0</v>
      </c>
      <c r="EJ46">
        <v>0</v>
      </c>
      <c r="EK46">
        <v>734.9444444444445</v>
      </c>
      <c r="EL46">
        <v>0.00500056</v>
      </c>
      <c r="EM46">
        <v>-7.855555555555556</v>
      </c>
      <c r="EN46">
        <v>-2.588888888888889</v>
      </c>
      <c r="EO46">
        <v>35.111</v>
      </c>
      <c r="EP46">
        <v>38.375</v>
      </c>
      <c r="EQ46">
        <v>36.77777777777778</v>
      </c>
      <c r="ER46">
        <v>37.92322222222222</v>
      </c>
      <c r="ES46">
        <v>37.375</v>
      </c>
      <c r="ET46">
        <v>0</v>
      </c>
      <c r="EU46">
        <v>0</v>
      </c>
      <c r="EV46">
        <v>0</v>
      </c>
      <c r="EW46">
        <v>1758503576.5</v>
      </c>
      <c r="EX46">
        <v>0</v>
      </c>
      <c r="EY46">
        <v>738.328</v>
      </c>
      <c r="EZ46">
        <v>-10.68461474001996</v>
      </c>
      <c r="FA46">
        <v>-8.084615732814653</v>
      </c>
      <c r="FB46">
        <v>-8.311999999999999</v>
      </c>
      <c r="FC46">
        <v>15</v>
      </c>
      <c r="FD46">
        <v>0</v>
      </c>
      <c r="FE46" t="s">
        <v>424</v>
      </c>
      <c r="FF46">
        <v>1747148579.5</v>
      </c>
      <c r="FG46">
        <v>1747148584.5</v>
      </c>
      <c r="FH46">
        <v>0</v>
      </c>
      <c r="FI46">
        <v>0.162</v>
      </c>
      <c r="FJ46">
        <v>-0.001</v>
      </c>
      <c r="FK46">
        <v>0.139</v>
      </c>
      <c r="FL46">
        <v>0.058</v>
      </c>
      <c r="FM46">
        <v>420</v>
      </c>
      <c r="FN46">
        <v>16</v>
      </c>
      <c r="FO46">
        <v>0.19</v>
      </c>
      <c r="FP46">
        <v>0.02</v>
      </c>
      <c r="FQ46">
        <v>0.6316982195121952</v>
      </c>
      <c r="FR46">
        <v>-0.7826841114982548</v>
      </c>
      <c r="FS46">
        <v>0.08832425871462719</v>
      </c>
      <c r="FT46">
        <v>0</v>
      </c>
      <c r="FU46">
        <v>736.8382352941177</v>
      </c>
      <c r="FV46">
        <v>10.86783820845975</v>
      </c>
      <c r="FW46">
        <v>7.960343426891104</v>
      </c>
      <c r="FX46">
        <v>0</v>
      </c>
      <c r="FY46">
        <v>0.329826756097561</v>
      </c>
      <c r="FZ46">
        <v>-0.06996150522648205</v>
      </c>
      <c r="GA46">
        <v>0.02451358659787937</v>
      </c>
      <c r="GB46">
        <v>1</v>
      </c>
      <c r="GC46">
        <v>1</v>
      </c>
      <c r="GD46">
        <v>3</v>
      </c>
      <c r="GE46" t="s">
        <v>425</v>
      </c>
      <c r="GF46">
        <v>3.12671</v>
      </c>
      <c r="GG46">
        <v>2.7342</v>
      </c>
      <c r="GH46">
        <v>0.0852429</v>
      </c>
      <c r="GI46">
        <v>0.0856232</v>
      </c>
      <c r="GJ46">
        <v>0.110782</v>
      </c>
      <c r="GK46">
        <v>0.110354</v>
      </c>
      <c r="GL46">
        <v>27388.1</v>
      </c>
      <c r="GM46">
        <v>26577.9</v>
      </c>
      <c r="GN46">
        <v>30483.3</v>
      </c>
      <c r="GO46">
        <v>29323.5</v>
      </c>
      <c r="GP46">
        <v>37409</v>
      </c>
      <c r="GQ46">
        <v>34311.1</v>
      </c>
      <c r="GR46">
        <v>46636</v>
      </c>
      <c r="GS46">
        <v>43561.7</v>
      </c>
      <c r="GT46">
        <v>1.81383</v>
      </c>
      <c r="GU46">
        <v>1.87532</v>
      </c>
      <c r="GV46">
        <v>0.0684746</v>
      </c>
      <c r="GW46">
        <v>0</v>
      </c>
      <c r="GX46">
        <v>29.0992</v>
      </c>
      <c r="GY46">
        <v>999.9</v>
      </c>
      <c r="GZ46">
        <v>56.7</v>
      </c>
      <c r="HA46">
        <v>31.5</v>
      </c>
      <c r="HB46">
        <v>29.2588</v>
      </c>
      <c r="HC46">
        <v>62.95</v>
      </c>
      <c r="HD46">
        <v>16.6266</v>
      </c>
      <c r="HE46">
        <v>1</v>
      </c>
      <c r="HF46">
        <v>0.186039</v>
      </c>
      <c r="HG46">
        <v>-0.392375</v>
      </c>
      <c r="HH46">
        <v>20.2164</v>
      </c>
      <c r="HI46">
        <v>5.23541</v>
      </c>
      <c r="HJ46">
        <v>11.974</v>
      </c>
      <c r="HK46">
        <v>4.97145</v>
      </c>
      <c r="HL46">
        <v>3.291</v>
      </c>
      <c r="HM46">
        <v>9999</v>
      </c>
      <c r="HN46">
        <v>9999</v>
      </c>
      <c r="HO46">
        <v>9999</v>
      </c>
      <c r="HP46">
        <v>999.9</v>
      </c>
      <c r="HQ46">
        <v>4.97291</v>
      </c>
      <c r="HR46">
        <v>1.87731</v>
      </c>
      <c r="HS46">
        <v>1.8754</v>
      </c>
      <c r="HT46">
        <v>1.87825</v>
      </c>
      <c r="HU46">
        <v>1.87497</v>
      </c>
      <c r="HV46">
        <v>1.87851</v>
      </c>
      <c r="HW46">
        <v>1.87565</v>
      </c>
      <c r="HX46">
        <v>1.87678</v>
      </c>
      <c r="HY46">
        <v>0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0.119</v>
      </c>
      <c r="IM46">
        <v>0.2671</v>
      </c>
      <c r="IN46">
        <v>-0.2620446997112612</v>
      </c>
      <c r="IO46">
        <v>0.0009670109888777422</v>
      </c>
      <c r="IP46">
        <v>-2.06069886015755E-07</v>
      </c>
      <c r="IQ46">
        <v>1.492131737393187E-10</v>
      </c>
      <c r="IR46">
        <v>-0.04753701319922854</v>
      </c>
      <c r="IS46">
        <v>-0.001311061913088307</v>
      </c>
      <c r="IT46">
        <v>0.0006994928358591311</v>
      </c>
      <c r="IU46">
        <v>-6.08881213830995E-06</v>
      </c>
      <c r="IV46">
        <v>3</v>
      </c>
      <c r="IW46">
        <v>2112</v>
      </c>
      <c r="IX46">
        <v>1</v>
      </c>
      <c r="IY46">
        <v>30</v>
      </c>
      <c r="IZ46">
        <v>189249.9</v>
      </c>
      <c r="JA46">
        <v>189249.8</v>
      </c>
      <c r="JB46">
        <v>1.07544</v>
      </c>
      <c r="JC46">
        <v>2.53784</v>
      </c>
      <c r="JD46">
        <v>1.39893</v>
      </c>
      <c r="JE46">
        <v>2.35596</v>
      </c>
      <c r="JF46">
        <v>1.44897</v>
      </c>
      <c r="JG46">
        <v>2.47681</v>
      </c>
      <c r="JH46">
        <v>37.2181</v>
      </c>
      <c r="JI46">
        <v>24.2188</v>
      </c>
      <c r="JJ46">
        <v>18</v>
      </c>
      <c r="JK46">
        <v>475.557</v>
      </c>
      <c r="JL46">
        <v>484.605</v>
      </c>
      <c r="JM46">
        <v>32.6129</v>
      </c>
      <c r="JN46">
        <v>29.5741</v>
      </c>
      <c r="JO46">
        <v>30</v>
      </c>
      <c r="JP46">
        <v>29.2034</v>
      </c>
      <c r="JQ46">
        <v>29.2566</v>
      </c>
      <c r="JR46">
        <v>21.5706</v>
      </c>
      <c r="JS46">
        <v>25.9681</v>
      </c>
      <c r="JT46">
        <v>100</v>
      </c>
      <c r="JU46">
        <v>32.4497</v>
      </c>
      <c r="JV46">
        <v>420</v>
      </c>
      <c r="JW46">
        <v>25.1123</v>
      </c>
      <c r="JX46">
        <v>100.781</v>
      </c>
      <c r="JY46">
        <v>100.21</v>
      </c>
    </row>
    <row r="47" spans="1:285">
      <c r="A47">
        <v>31</v>
      </c>
      <c r="B47">
        <v>1758503708.5</v>
      </c>
      <c r="C47">
        <v>191.9000000953674</v>
      </c>
      <c r="D47" t="s">
        <v>490</v>
      </c>
      <c r="E47" t="s">
        <v>491</v>
      </c>
      <c r="F47">
        <v>5</v>
      </c>
      <c r="G47" t="s">
        <v>419</v>
      </c>
      <c r="H47" t="s">
        <v>420</v>
      </c>
      <c r="I47" t="s">
        <v>421</v>
      </c>
      <c r="J47">
        <v>1758503705.75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2.18</v>
      </c>
      <c r="DB47">
        <v>0.5</v>
      </c>
      <c r="DC47" t="s">
        <v>423</v>
      </c>
      <c r="DD47">
        <v>2</v>
      </c>
      <c r="DE47">
        <v>1758503705.75</v>
      </c>
      <c r="DF47">
        <v>420.6573999999999</v>
      </c>
      <c r="DG47">
        <v>419.8090999999999</v>
      </c>
      <c r="DH47">
        <v>25.1261</v>
      </c>
      <c r="DI47">
        <v>24.71891</v>
      </c>
      <c r="DJ47">
        <v>420.5382</v>
      </c>
      <c r="DK47">
        <v>24.86732</v>
      </c>
      <c r="DL47">
        <v>499.9022</v>
      </c>
      <c r="DM47">
        <v>89.94772</v>
      </c>
      <c r="DN47">
        <v>0.05781022</v>
      </c>
      <c r="DO47">
        <v>30.93606</v>
      </c>
      <c r="DP47">
        <v>29.96482</v>
      </c>
      <c r="DQ47">
        <v>999.9</v>
      </c>
      <c r="DR47">
        <v>0</v>
      </c>
      <c r="DS47">
        <v>0</v>
      </c>
      <c r="DT47">
        <v>9995</v>
      </c>
      <c r="DU47">
        <v>0</v>
      </c>
      <c r="DV47">
        <v>1.65492</v>
      </c>
      <c r="DW47">
        <v>0.8480468</v>
      </c>
      <c r="DX47">
        <v>431.4994</v>
      </c>
      <c r="DY47">
        <v>430.4497</v>
      </c>
      <c r="DZ47">
        <v>0.4071826000000001</v>
      </c>
      <c r="EA47">
        <v>419.8090999999999</v>
      </c>
      <c r="EB47">
        <v>24.71891</v>
      </c>
      <c r="EC47">
        <v>2.260034999999999</v>
      </c>
      <c r="ED47">
        <v>2.22341</v>
      </c>
      <c r="EE47">
        <v>19.39436</v>
      </c>
      <c r="EF47">
        <v>19.132</v>
      </c>
      <c r="EG47">
        <v>0.00500056</v>
      </c>
      <c r="EH47">
        <v>0</v>
      </c>
      <c r="EI47">
        <v>0</v>
      </c>
      <c r="EJ47">
        <v>0</v>
      </c>
      <c r="EK47">
        <v>737.49</v>
      </c>
      <c r="EL47">
        <v>0.00500056</v>
      </c>
      <c r="EM47">
        <v>-7.19</v>
      </c>
      <c r="EN47">
        <v>-2.52</v>
      </c>
      <c r="EO47">
        <v>34.6996</v>
      </c>
      <c r="EP47">
        <v>38.062</v>
      </c>
      <c r="EQ47">
        <v>36.381</v>
      </c>
      <c r="ER47">
        <v>37.5558</v>
      </c>
      <c r="ES47">
        <v>37.0746</v>
      </c>
      <c r="ET47">
        <v>0</v>
      </c>
      <c r="EU47">
        <v>0</v>
      </c>
      <c r="EV47">
        <v>0</v>
      </c>
      <c r="EW47">
        <v>1758503710.3</v>
      </c>
      <c r="EX47">
        <v>0</v>
      </c>
      <c r="EY47">
        <v>736.5346153846153</v>
      </c>
      <c r="EZ47">
        <v>11.75726501798058</v>
      </c>
      <c r="FA47">
        <v>14.84786317872785</v>
      </c>
      <c r="FB47">
        <v>-5.434615384615384</v>
      </c>
      <c r="FC47">
        <v>15</v>
      </c>
      <c r="FD47">
        <v>0</v>
      </c>
      <c r="FE47" t="s">
        <v>424</v>
      </c>
      <c r="FF47">
        <v>1747148579.5</v>
      </c>
      <c r="FG47">
        <v>1747148584.5</v>
      </c>
      <c r="FH47">
        <v>0</v>
      </c>
      <c r="FI47">
        <v>0.162</v>
      </c>
      <c r="FJ47">
        <v>-0.001</v>
      </c>
      <c r="FK47">
        <v>0.139</v>
      </c>
      <c r="FL47">
        <v>0.058</v>
      </c>
      <c r="FM47">
        <v>420</v>
      </c>
      <c r="FN47">
        <v>16</v>
      </c>
      <c r="FO47">
        <v>0.19</v>
      </c>
      <c r="FP47">
        <v>0.02</v>
      </c>
      <c r="FQ47">
        <v>0.7206778536585365</v>
      </c>
      <c r="FR47">
        <v>0.4654147526132424</v>
      </c>
      <c r="FS47">
        <v>0.09083807606987361</v>
      </c>
      <c r="FT47">
        <v>1</v>
      </c>
      <c r="FU47">
        <v>735.8382352941177</v>
      </c>
      <c r="FV47">
        <v>13.48663105655428</v>
      </c>
      <c r="FW47">
        <v>6.270144697921402</v>
      </c>
      <c r="FX47">
        <v>0</v>
      </c>
      <c r="FY47">
        <v>0.3953127560975609</v>
      </c>
      <c r="FZ47">
        <v>0.2835087177700353</v>
      </c>
      <c r="GA47">
        <v>0.04009534092682181</v>
      </c>
      <c r="GB47">
        <v>0</v>
      </c>
      <c r="GC47">
        <v>1</v>
      </c>
      <c r="GD47">
        <v>3</v>
      </c>
      <c r="GE47" t="s">
        <v>425</v>
      </c>
      <c r="GF47">
        <v>3.12672</v>
      </c>
      <c r="GG47">
        <v>2.73553</v>
      </c>
      <c r="GH47">
        <v>0.0852728</v>
      </c>
      <c r="GI47">
        <v>0.0856171</v>
      </c>
      <c r="GJ47">
        <v>0.10959</v>
      </c>
      <c r="GK47">
        <v>0.108969</v>
      </c>
      <c r="GL47">
        <v>27383</v>
      </c>
      <c r="GM47">
        <v>26570.5</v>
      </c>
      <c r="GN47">
        <v>30479.1</v>
      </c>
      <c r="GO47">
        <v>29315.6</v>
      </c>
      <c r="GP47">
        <v>37455.2</v>
      </c>
      <c r="GQ47">
        <v>34355.2</v>
      </c>
      <c r="GR47">
        <v>46630.2</v>
      </c>
      <c r="GS47">
        <v>43548.8</v>
      </c>
      <c r="GT47">
        <v>1.8133</v>
      </c>
      <c r="GU47">
        <v>1.87275</v>
      </c>
      <c r="GV47">
        <v>0.0526048</v>
      </c>
      <c r="GW47">
        <v>0</v>
      </c>
      <c r="GX47">
        <v>29.1017</v>
      </c>
      <c r="GY47">
        <v>999.9</v>
      </c>
      <c r="GZ47">
        <v>56.9</v>
      </c>
      <c r="HA47">
        <v>31.5</v>
      </c>
      <c r="HB47">
        <v>29.3632</v>
      </c>
      <c r="HC47">
        <v>63.08</v>
      </c>
      <c r="HD47">
        <v>16.7228</v>
      </c>
      <c r="HE47">
        <v>1</v>
      </c>
      <c r="HF47">
        <v>0.192818</v>
      </c>
      <c r="HG47">
        <v>-1.8062</v>
      </c>
      <c r="HH47">
        <v>20.2074</v>
      </c>
      <c r="HI47">
        <v>5.23646</v>
      </c>
      <c r="HJ47">
        <v>11.974</v>
      </c>
      <c r="HK47">
        <v>4.97155</v>
      </c>
      <c r="HL47">
        <v>3.291</v>
      </c>
      <c r="HM47">
        <v>9999</v>
      </c>
      <c r="HN47">
        <v>9999</v>
      </c>
      <c r="HO47">
        <v>9999</v>
      </c>
      <c r="HP47">
        <v>999.9</v>
      </c>
      <c r="HQ47">
        <v>4.97291</v>
      </c>
      <c r="HR47">
        <v>1.87729</v>
      </c>
      <c r="HS47">
        <v>1.87542</v>
      </c>
      <c r="HT47">
        <v>1.8782</v>
      </c>
      <c r="HU47">
        <v>1.87497</v>
      </c>
      <c r="HV47">
        <v>1.87851</v>
      </c>
      <c r="HW47">
        <v>1.87563</v>
      </c>
      <c r="HX47">
        <v>1.87682</v>
      </c>
      <c r="HY47">
        <v>0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0.119</v>
      </c>
      <c r="IM47">
        <v>0.2585</v>
      </c>
      <c r="IN47">
        <v>-0.2620446997112612</v>
      </c>
      <c r="IO47">
        <v>0.0009670109888777422</v>
      </c>
      <c r="IP47">
        <v>-2.06069886015755E-07</v>
      </c>
      <c r="IQ47">
        <v>1.492131737393187E-10</v>
      </c>
      <c r="IR47">
        <v>-0.04753701319922854</v>
      </c>
      <c r="IS47">
        <v>-0.001311061913088307</v>
      </c>
      <c r="IT47">
        <v>0.0006994928358591311</v>
      </c>
      <c r="IU47">
        <v>-6.08881213830995E-06</v>
      </c>
      <c r="IV47">
        <v>3</v>
      </c>
      <c r="IW47">
        <v>2112</v>
      </c>
      <c r="IX47">
        <v>1</v>
      </c>
      <c r="IY47">
        <v>30</v>
      </c>
      <c r="IZ47">
        <v>189252.1</v>
      </c>
      <c r="JA47">
        <v>189252.1</v>
      </c>
      <c r="JB47">
        <v>1.08643</v>
      </c>
      <c r="JC47">
        <v>2.53174</v>
      </c>
      <c r="JD47">
        <v>1.39893</v>
      </c>
      <c r="JE47">
        <v>2.35718</v>
      </c>
      <c r="JF47">
        <v>1.44897</v>
      </c>
      <c r="JG47">
        <v>2.59033</v>
      </c>
      <c r="JH47">
        <v>37.2899</v>
      </c>
      <c r="JI47">
        <v>24.2188</v>
      </c>
      <c r="JJ47">
        <v>18</v>
      </c>
      <c r="JK47">
        <v>475.606</v>
      </c>
      <c r="JL47">
        <v>483.266</v>
      </c>
      <c r="JM47">
        <v>31.8127</v>
      </c>
      <c r="JN47">
        <v>29.6515</v>
      </c>
      <c r="JO47">
        <v>30.0011</v>
      </c>
      <c r="JP47">
        <v>29.2563</v>
      </c>
      <c r="JQ47">
        <v>29.3041</v>
      </c>
      <c r="JR47">
        <v>21.7848</v>
      </c>
      <c r="JS47">
        <v>26.8672</v>
      </c>
      <c r="JT47">
        <v>100</v>
      </c>
      <c r="JU47">
        <v>31.8638</v>
      </c>
      <c r="JV47">
        <v>420</v>
      </c>
      <c r="JW47">
        <v>24.7032</v>
      </c>
      <c r="JX47">
        <v>100.768</v>
      </c>
      <c r="JY47">
        <v>100.181</v>
      </c>
    </row>
    <row r="48" spans="1:285">
      <c r="A48">
        <v>32</v>
      </c>
      <c r="B48">
        <v>1758503710.5</v>
      </c>
      <c r="C48">
        <v>193.9000000953674</v>
      </c>
      <c r="D48" t="s">
        <v>492</v>
      </c>
      <c r="E48" t="s">
        <v>493</v>
      </c>
      <c r="F48">
        <v>5</v>
      </c>
      <c r="G48" t="s">
        <v>419</v>
      </c>
      <c r="H48" t="s">
        <v>420</v>
      </c>
      <c r="I48" t="s">
        <v>421</v>
      </c>
      <c r="J48">
        <v>1758503707.666667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2.18</v>
      </c>
      <c r="DB48">
        <v>0.5</v>
      </c>
      <c r="DC48" t="s">
        <v>423</v>
      </c>
      <c r="DD48">
        <v>2</v>
      </c>
      <c r="DE48">
        <v>1758503707.666667</v>
      </c>
      <c r="DF48">
        <v>420.6375555555556</v>
      </c>
      <c r="DG48">
        <v>419.7803333333333</v>
      </c>
      <c r="DH48">
        <v>25.11541111111111</v>
      </c>
      <c r="DI48">
        <v>24.71663333333333</v>
      </c>
      <c r="DJ48">
        <v>420.5182222222222</v>
      </c>
      <c r="DK48">
        <v>24.85686666666667</v>
      </c>
      <c r="DL48">
        <v>500.0124444444444</v>
      </c>
      <c r="DM48">
        <v>89.94754444444445</v>
      </c>
      <c r="DN48">
        <v>0.05766783333333333</v>
      </c>
      <c r="DO48">
        <v>30.93382222222222</v>
      </c>
      <c r="DP48">
        <v>29.96002222222222</v>
      </c>
      <c r="DQ48">
        <v>999.9000000000001</v>
      </c>
      <c r="DR48">
        <v>0</v>
      </c>
      <c r="DS48">
        <v>0</v>
      </c>
      <c r="DT48">
        <v>10007.08333333333</v>
      </c>
      <c r="DU48">
        <v>0</v>
      </c>
      <c r="DV48">
        <v>1.65492</v>
      </c>
      <c r="DW48">
        <v>0.8571573333333333</v>
      </c>
      <c r="DX48">
        <v>431.4742222222222</v>
      </c>
      <c r="DY48">
        <v>430.419</v>
      </c>
      <c r="DZ48">
        <v>0.3987763333333333</v>
      </c>
      <c r="EA48">
        <v>419.7803333333333</v>
      </c>
      <c r="EB48">
        <v>24.71663333333333</v>
      </c>
      <c r="EC48">
        <v>2.259068888888889</v>
      </c>
      <c r="ED48">
        <v>2.2232</v>
      </c>
      <c r="EE48">
        <v>19.38747777777778</v>
      </c>
      <c r="EF48">
        <v>19.13047777777777</v>
      </c>
      <c r="EG48">
        <v>0.00500056</v>
      </c>
      <c r="EH48">
        <v>0</v>
      </c>
      <c r="EI48">
        <v>0</v>
      </c>
      <c r="EJ48">
        <v>0</v>
      </c>
      <c r="EK48">
        <v>738.4222222222222</v>
      </c>
      <c r="EL48">
        <v>0.00500056</v>
      </c>
      <c r="EM48">
        <v>-9.300000000000001</v>
      </c>
      <c r="EN48">
        <v>-2.688888888888888</v>
      </c>
      <c r="EO48">
        <v>34.68022222222222</v>
      </c>
      <c r="EP48">
        <v>38.062</v>
      </c>
      <c r="EQ48">
        <v>36.39555555555555</v>
      </c>
      <c r="ER48">
        <v>37.54133333333333</v>
      </c>
      <c r="ES48">
        <v>37.08977777777778</v>
      </c>
      <c r="ET48">
        <v>0</v>
      </c>
      <c r="EU48">
        <v>0</v>
      </c>
      <c r="EV48">
        <v>0</v>
      </c>
      <c r="EW48">
        <v>1758503712.7</v>
      </c>
      <c r="EX48">
        <v>0</v>
      </c>
      <c r="EY48">
        <v>737.0076923076923</v>
      </c>
      <c r="EZ48">
        <v>7.562393278589025</v>
      </c>
      <c r="FA48">
        <v>-16.83760696278718</v>
      </c>
      <c r="FB48">
        <v>-5.773076923076924</v>
      </c>
      <c r="FC48">
        <v>15</v>
      </c>
      <c r="FD48">
        <v>0</v>
      </c>
      <c r="FE48" t="s">
        <v>424</v>
      </c>
      <c r="FF48">
        <v>1747148579.5</v>
      </c>
      <c r="FG48">
        <v>1747148584.5</v>
      </c>
      <c r="FH48">
        <v>0</v>
      </c>
      <c r="FI48">
        <v>0.162</v>
      </c>
      <c r="FJ48">
        <v>-0.001</v>
      </c>
      <c r="FK48">
        <v>0.139</v>
      </c>
      <c r="FL48">
        <v>0.058</v>
      </c>
      <c r="FM48">
        <v>420</v>
      </c>
      <c r="FN48">
        <v>16</v>
      </c>
      <c r="FO48">
        <v>0.19</v>
      </c>
      <c r="FP48">
        <v>0.02</v>
      </c>
      <c r="FQ48">
        <v>0.74282</v>
      </c>
      <c r="FR48">
        <v>0.408364637898685</v>
      </c>
      <c r="FS48">
        <v>0.08943705067224655</v>
      </c>
      <c r="FT48">
        <v>1</v>
      </c>
      <c r="FU48">
        <v>736.75</v>
      </c>
      <c r="FV48">
        <v>4.89686788895441</v>
      </c>
      <c r="FW48">
        <v>5.679180243247616</v>
      </c>
      <c r="FX48">
        <v>0</v>
      </c>
      <c r="FY48">
        <v>0.40122</v>
      </c>
      <c r="FZ48">
        <v>0.1821558799249522</v>
      </c>
      <c r="GA48">
        <v>0.03711434462104915</v>
      </c>
      <c r="GB48">
        <v>0</v>
      </c>
      <c r="GC48">
        <v>1</v>
      </c>
      <c r="GD48">
        <v>3</v>
      </c>
      <c r="GE48" t="s">
        <v>425</v>
      </c>
      <c r="GF48">
        <v>3.12683</v>
      </c>
      <c r="GG48">
        <v>2.73521</v>
      </c>
      <c r="GH48">
        <v>0.0852648</v>
      </c>
      <c r="GI48">
        <v>0.0856224</v>
      </c>
      <c r="GJ48">
        <v>0.10957</v>
      </c>
      <c r="GK48">
        <v>0.10896</v>
      </c>
      <c r="GL48">
        <v>27382.9</v>
      </c>
      <c r="GM48">
        <v>26570.4</v>
      </c>
      <c r="GN48">
        <v>30478.7</v>
      </c>
      <c r="GO48">
        <v>29315.6</v>
      </c>
      <c r="GP48">
        <v>37456</v>
      </c>
      <c r="GQ48">
        <v>34355.4</v>
      </c>
      <c r="GR48">
        <v>46630</v>
      </c>
      <c r="GS48">
        <v>43548.7</v>
      </c>
      <c r="GT48">
        <v>1.81352</v>
      </c>
      <c r="GU48">
        <v>1.87267</v>
      </c>
      <c r="GV48">
        <v>0.0531152</v>
      </c>
      <c r="GW48">
        <v>0</v>
      </c>
      <c r="GX48">
        <v>29.0986</v>
      </c>
      <c r="GY48">
        <v>999.9</v>
      </c>
      <c r="GZ48">
        <v>56.9</v>
      </c>
      <c r="HA48">
        <v>31.5</v>
      </c>
      <c r="HB48">
        <v>29.3631</v>
      </c>
      <c r="HC48">
        <v>63.45</v>
      </c>
      <c r="HD48">
        <v>16.7067</v>
      </c>
      <c r="HE48">
        <v>1</v>
      </c>
      <c r="HF48">
        <v>0.192604</v>
      </c>
      <c r="HG48">
        <v>-1.69724</v>
      </c>
      <c r="HH48">
        <v>20.2085</v>
      </c>
      <c r="HI48">
        <v>5.23706</v>
      </c>
      <c r="HJ48">
        <v>11.974</v>
      </c>
      <c r="HK48">
        <v>4.9717</v>
      </c>
      <c r="HL48">
        <v>3.291</v>
      </c>
      <c r="HM48">
        <v>9999</v>
      </c>
      <c r="HN48">
        <v>9999</v>
      </c>
      <c r="HO48">
        <v>9999</v>
      </c>
      <c r="HP48">
        <v>999.9</v>
      </c>
      <c r="HQ48">
        <v>4.97291</v>
      </c>
      <c r="HR48">
        <v>1.8773</v>
      </c>
      <c r="HS48">
        <v>1.87543</v>
      </c>
      <c r="HT48">
        <v>1.87821</v>
      </c>
      <c r="HU48">
        <v>1.87499</v>
      </c>
      <c r="HV48">
        <v>1.87851</v>
      </c>
      <c r="HW48">
        <v>1.87563</v>
      </c>
      <c r="HX48">
        <v>1.87682</v>
      </c>
      <c r="HY48">
        <v>0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0.119</v>
      </c>
      <c r="IM48">
        <v>0.2583</v>
      </c>
      <c r="IN48">
        <v>-0.2620446997112612</v>
      </c>
      <c r="IO48">
        <v>0.0009670109888777422</v>
      </c>
      <c r="IP48">
        <v>-2.06069886015755E-07</v>
      </c>
      <c r="IQ48">
        <v>1.492131737393187E-10</v>
      </c>
      <c r="IR48">
        <v>-0.04753701319922854</v>
      </c>
      <c r="IS48">
        <v>-0.001311061913088307</v>
      </c>
      <c r="IT48">
        <v>0.0006994928358591311</v>
      </c>
      <c r="IU48">
        <v>-6.08881213830995E-06</v>
      </c>
      <c r="IV48">
        <v>3</v>
      </c>
      <c r="IW48">
        <v>2112</v>
      </c>
      <c r="IX48">
        <v>1</v>
      </c>
      <c r="IY48">
        <v>30</v>
      </c>
      <c r="IZ48">
        <v>189252.2</v>
      </c>
      <c r="JA48">
        <v>189252.1</v>
      </c>
      <c r="JB48">
        <v>1.08643</v>
      </c>
      <c r="JC48">
        <v>2.53662</v>
      </c>
      <c r="JD48">
        <v>1.39893</v>
      </c>
      <c r="JE48">
        <v>2.35718</v>
      </c>
      <c r="JF48">
        <v>1.44897</v>
      </c>
      <c r="JG48">
        <v>2.58423</v>
      </c>
      <c r="JH48">
        <v>37.2899</v>
      </c>
      <c r="JI48">
        <v>24.2101</v>
      </c>
      <c r="JJ48">
        <v>18</v>
      </c>
      <c r="JK48">
        <v>475.735</v>
      </c>
      <c r="JL48">
        <v>483.216</v>
      </c>
      <c r="JM48">
        <v>31.8555</v>
      </c>
      <c r="JN48">
        <v>29.6515</v>
      </c>
      <c r="JO48">
        <v>30.0005</v>
      </c>
      <c r="JP48">
        <v>29.2571</v>
      </c>
      <c r="JQ48">
        <v>29.3041</v>
      </c>
      <c r="JR48">
        <v>21.7873</v>
      </c>
      <c r="JS48">
        <v>26.8672</v>
      </c>
      <c r="JT48">
        <v>100</v>
      </c>
      <c r="JU48">
        <v>31.8638</v>
      </c>
      <c r="JV48">
        <v>420</v>
      </c>
      <c r="JW48">
        <v>24.7004</v>
      </c>
      <c r="JX48">
        <v>100.767</v>
      </c>
      <c r="JY48">
        <v>100.181</v>
      </c>
    </row>
    <row r="49" spans="1:285">
      <c r="A49">
        <v>33</v>
      </c>
      <c r="B49">
        <v>1758503712.5</v>
      </c>
      <c r="C49">
        <v>195.9000000953674</v>
      </c>
      <c r="D49" t="s">
        <v>494</v>
      </c>
      <c r="E49" t="s">
        <v>495</v>
      </c>
      <c r="F49">
        <v>5</v>
      </c>
      <c r="G49" t="s">
        <v>419</v>
      </c>
      <c r="H49" t="s">
        <v>420</v>
      </c>
      <c r="I49" t="s">
        <v>421</v>
      </c>
      <c r="J49">
        <v>1758503709.8125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2.18</v>
      </c>
      <c r="DB49">
        <v>0.5</v>
      </c>
      <c r="DC49" t="s">
        <v>423</v>
      </c>
      <c r="DD49">
        <v>2</v>
      </c>
      <c r="DE49">
        <v>1758503709.8125</v>
      </c>
      <c r="DF49">
        <v>420.60775</v>
      </c>
      <c r="DG49">
        <v>419.81525</v>
      </c>
      <c r="DH49">
        <v>25.107</v>
      </c>
      <c r="DI49">
        <v>24.7136625</v>
      </c>
      <c r="DJ49">
        <v>420.488625</v>
      </c>
      <c r="DK49">
        <v>24.848625</v>
      </c>
      <c r="DL49">
        <v>500.035125</v>
      </c>
      <c r="DM49">
        <v>89.9472875</v>
      </c>
      <c r="DN49">
        <v>0.057484425</v>
      </c>
      <c r="DO49">
        <v>30.932675</v>
      </c>
      <c r="DP49">
        <v>29.96205</v>
      </c>
      <c r="DQ49">
        <v>999.9</v>
      </c>
      <c r="DR49">
        <v>0</v>
      </c>
      <c r="DS49">
        <v>0</v>
      </c>
      <c r="DT49">
        <v>10003.50875</v>
      </c>
      <c r="DU49">
        <v>0</v>
      </c>
      <c r="DV49">
        <v>1.65492</v>
      </c>
      <c r="DW49">
        <v>0.7925908749999999</v>
      </c>
      <c r="DX49">
        <v>431.439875</v>
      </c>
      <c r="DY49">
        <v>430.453375</v>
      </c>
      <c r="DZ49">
        <v>0.393335375</v>
      </c>
      <c r="EA49">
        <v>419.81525</v>
      </c>
      <c r="EB49">
        <v>24.7136625</v>
      </c>
      <c r="EC49">
        <v>2.258305</v>
      </c>
      <c r="ED49">
        <v>2.22292625</v>
      </c>
      <c r="EE49">
        <v>19.38205</v>
      </c>
      <c r="EF49">
        <v>19.1285</v>
      </c>
      <c r="EG49">
        <v>0.00500056</v>
      </c>
      <c r="EH49">
        <v>0</v>
      </c>
      <c r="EI49">
        <v>0</v>
      </c>
      <c r="EJ49">
        <v>0</v>
      </c>
      <c r="EK49">
        <v>739.1875</v>
      </c>
      <c r="EL49">
        <v>0.00500056</v>
      </c>
      <c r="EM49">
        <v>-10.1</v>
      </c>
      <c r="EN49">
        <v>-2.55</v>
      </c>
      <c r="EO49">
        <v>34.69499999999999</v>
      </c>
      <c r="EP49">
        <v>38.04649999999999</v>
      </c>
      <c r="EQ49">
        <v>36.41375</v>
      </c>
      <c r="ER49">
        <v>37.531</v>
      </c>
      <c r="ES49">
        <v>37.09325</v>
      </c>
      <c r="ET49">
        <v>0</v>
      </c>
      <c r="EU49">
        <v>0</v>
      </c>
      <c r="EV49">
        <v>0</v>
      </c>
      <c r="EW49">
        <v>1758503714.5</v>
      </c>
      <c r="EX49">
        <v>0</v>
      </c>
      <c r="EY49">
        <v>736.3919999999999</v>
      </c>
      <c r="EZ49">
        <v>-4.976922841024813</v>
      </c>
      <c r="FA49">
        <v>-24.41538462878685</v>
      </c>
      <c r="FB49">
        <v>-5.192</v>
      </c>
      <c r="FC49">
        <v>15</v>
      </c>
      <c r="FD49">
        <v>0</v>
      </c>
      <c r="FE49" t="s">
        <v>424</v>
      </c>
      <c r="FF49">
        <v>1747148579.5</v>
      </c>
      <c r="FG49">
        <v>1747148584.5</v>
      </c>
      <c r="FH49">
        <v>0</v>
      </c>
      <c r="FI49">
        <v>0.162</v>
      </c>
      <c r="FJ49">
        <v>-0.001</v>
      </c>
      <c r="FK49">
        <v>0.139</v>
      </c>
      <c r="FL49">
        <v>0.058</v>
      </c>
      <c r="FM49">
        <v>420</v>
      </c>
      <c r="FN49">
        <v>16</v>
      </c>
      <c r="FO49">
        <v>0.19</v>
      </c>
      <c r="FP49">
        <v>0.02</v>
      </c>
      <c r="FQ49">
        <v>0.7415719512195122</v>
      </c>
      <c r="FR49">
        <v>0.3845690592334503</v>
      </c>
      <c r="FS49">
        <v>0.08745200254493644</v>
      </c>
      <c r="FT49">
        <v>1</v>
      </c>
      <c r="FU49">
        <v>736.6088235294118</v>
      </c>
      <c r="FV49">
        <v>6.91367458408689</v>
      </c>
      <c r="FW49">
        <v>5.599178912864798</v>
      </c>
      <c r="FX49">
        <v>0</v>
      </c>
      <c r="FY49">
        <v>0.40293</v>
      </c>
      <c r="FZ49">
        <v>0.1115956724738676</v>
      </c>
      <c r="GA49">
        <v>0.03499528597592232</v>
      </c>
      <c r="GB49">
        <v>0</v>
      </c>
      <c r="GC49">
        <v>1</v>
      </c>
      <c r="GD49">
        <v>3</v>
      </c>
      <c r="GE49" t="s">
        <v>425</v>
      </c>
      <c r="GF49">
        <v>3.12684</v>
      </c>
      <c r="GG49">
        <v>2.73498</v>
      </c>
      <c r="GH49">
        <v>0.08526449999999999</v>
      </c>
      <c r="GI49">
        <v>0.0856119</v>
      </c>
      <c r="GJ49">
        <v>0.109554</v>
      </c>
      <c r="GK49">
        <v>0.108959</v>
      </c>
      <c r="GL49">
        <v>27382.9</v>
      </c>
      <c r="GM49">
        <v>26570.2</v>
      </c>
      <c r="GN49">
        <v>30478.6</v>
      </c>
      <c r="GO49">
        <v>29315.1</v>
      </c>
      <c r="GP49">
        <v>37456.5</v>
      </c>
      <c r="GQ49">
        <v>34355.2</v>
      </c>
      <c r="GR49">
        <v>46629.8</v>
      </c>
      <c r="GS49">
        <v>43548.3</v>
      </c>
      <c r="GT49">
        <v>1.81348</v>
      </c>
      <c r="GU49">
        <v>1.87272</v>
      </c>
      <c r="GV49">
        <v>0.0536405</v>
      </c>
      <c r="GW49">
        <v>0</v>
      </c>
      <c r="GX49">
        <v>29.0961</v>
      </c>
      <c r="GY49">
        <v>999.9</v>
      </c>
      <c r="GZ49">
        <v>56.9</v>
      </c>
      <c r="HA49">
        <v>31.5</v>
      </c>
      <c r="HB49">
        <v>29.3636</v>
      </c>
      <c r="HC49">
        <v>63.43</v>
      </c>
      <c r="HD49">
        <v>16.7628</v>
      </c>
      <c r="HE49">
        <v>1</v>
      </c>
      <c r="HF49">
        <v>0.192365</v>
      </c>
      <c r="HG49">
        <v>-1.60693</v>
      </c>
      <c r="HH49">
        <v>20.2095</v>
      </c>
      <c r="HI49">
        <v>5.23721</v>
      </c>
      <c r="HJ49">
        <v>11.974</v>
      </c>
      <c r="HK49">
        <v>4.9717</v>
      </c>
      <c r="HL49">
        <v>3.291</v>
      </c>
      <c r="HM49">
        <v>9999</v>
      </c>
      <c r="HN49">
        <v>9999</v>
      </c>
      <c r="HO49">
        <v>9999</v>
      </c>
      <c r="HP49">
        <v>999.9</v>
      </c>
      <c r="HQ49">
        <v>4.97292</v>
      </c>
      <c r="HR49">
        <v>1.87732</v>
      </c>
      <c r="HS49">
        <v>1.87545</v>
      </c>
      <c r="HT49">
        <v>1.87821</v>
      </c>
      <c r="HU49">
        <v>1.87499</v>
      </c>
      <c r="HV49">
        <v>1.87851</v>
      </c>
      <c r="HW49">
        <v>1.87562</v>
      </c>
      <c r="HX49">
        <v>1.87682</v>
      </c>
      <c r="HY49">
        <v>0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0.12</v>
      </c>
      <c r="IM49">
        <v>0.2582</v>
      </c>
      <c r="IN49">
        <v>-0.2620446997112612</v>
      </c>
      <c r="IO49">
        <v>0.0009670109888777422</v>
      </c>
      <c r="IP49">
        <v>-2.06069886015755E-07</v>
      </c>
      <c r="IQ49">
        <v>1.492131737393187E-10</v>
      </c>
      <c r="IR49">
        <v>-0.04753701319922854</v>
      </c>
      <c r="IS49">
        <v>-0.001311061913088307</v>
      </c>
      <c r="IT49">
        <v>0.0006994928358591311</v>
      </c>
      <c r="IU49">
        <v>-6.08881213830995E-06</v>
      </c>
      <c r="IV49">
        <v>3</v>
      </c>
      <c r="IW49">
        <v>2112</v>
      </c>
      <c r="IX49">
        <v>1</v>
      </c>
      <c r="IY49">
        <v>30</v>
      </c>
      <c r="IZ49">
        <v>189252.2</v>
      </c>
      <c r="JA49">
        <v>189252.1</v>
      </c>
      <c r="JB49">
        <v>1.08643</v>
      </c>
      <c r="JC49">
        <v>2.54517</v>
      </c>
      <c r="JD49">
        <v>1.39893</v>
      </c>
      <c r="JE49">
        <v>2.35718</v>
      </c>
      <c r="JF49">
        <v>1.44897</v>
      </c>
      <c r="JG49">
        <v>2.58423</v>
      </c>
      <c r="JH49">
        <v>37.2899</v>
      </c>
      <c r="JI49">
        <v>24.2188</v>
      </c>
      <c r="JJ49">
        <v>18</v>
      </c>
      <c r="JK49">
        <v>475.708</v>
      </c>
      <c r="JL49">
        <v>483.257</v>
      </c>
      <c r="JM49">
        <v>31.88</v>
      </c>
      <c r="JN49">
        <v>29.6526</v>
      </c>
      <c r="JO49">
        <v>30.0002</v>
      </c>
      <c r="JP49">
        <v>29.2571</v>
      </c>
      <c r="JQ49">
        <v>29.305</v>
      </c>
      <c r="JR49">
        <v>21.7932</v>
      </c>
      <c r="JS49">
        <v>26.8672</v>
      </c>
      <c r="JT49">
        <v>100</v>
      </c>
      <c r="JU49">
        <v>31.8905</v>
      </c>
      <c r="JV49">
        <v>420</v>
      </c>
      <c r="JW49">
        <v>24.7002</v>
      </c>
      <c r="JX49">
        <v>100.767</v>
      </c>
      <c r="JY49">
        <v>100.18</v>
      </c>
    </row>
    <row r="50" spans="1:285">
      <c r="A50">
        <v>34</v>
      </c>
      <c r="B50">
        <v>1758503714.5</v>
      </c>
      <c r="C50">
        <v>197.9000000953674</v>
      </c>
      <c r="D50" t="s">
        <v>496</v>
      </c>
      <c r="E50" t="s">
        <v>497</v>
      </c>
      <c r="F50">
        <v>5</v>
      </c>
      <c r="G50" t="s">
        <v>419</v>
      </c>
      <c r="H50" t="s">
        <v>420</v>
      </c>
      <c r="I50" t="s">
        <v>421</v>
      </c>
      <c r="J50">
        <v>1758503711.5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2.18</v>
      </c>
      <c r="DB50">
        <v>0.5</v>
      </c>
      <c r="DC50" t="s">
        <v>423</v>
      </c>
      <c r="DD50">
        <v>2</v>
      </c>
      <c r="DE50">
        <v>1758503711.5</v>
      </c>
      <c r="DF50">
        <v>420.5956666666667</v>
      </c>
      <c r="DG50">
        <v>419.8134444444444</v>
      </c>
      <c r="DH50">
        <v>25.10167777777778</v>
      </c>
      <c r="DI50">
        <v>24.71182222222222</v>
      </c>
      <c r="DJ50">
        <v>420.4765555555556</v>
      </c>
      <c r="DK50">
        <v>24.84341111111111</v>
      </c>
      <c r="DL50">
        <v>500.0266666666666</v>
      </c>
      <c r="DM50">
        <v>89.94728888888889</v>
      </c>
      <c r="DN50">
        <v>0.05741543333333333</v>
      </c>
      <c r="DO50">
        <v>30.9327</v>
      </c>
      <c r="DP50">
        <v>29.96607777777778</v>
      </c>
      <c r="DQ50">
        <v>999.9000000000001</v>
      </c>
      <c r="DR50">
        <v>0</v>
      </c>
      <c r="DS50">
        <v>0</v>
      </c>
      <c r="DT50">
        <v>9992.565555555555</v>
      </c>
      <c r="DU50">
        <v>0</v>
      </c>
      <c r="DV50">
        <v>1.65492</v>
      </c>
      <c r="DW50">
        <v>0.7822094444444444</v>
      </c>
      <c r="DX50">
        <v>431.425</v>
      </c>
      <c r="DY50">
        <v>430.4505555555556</v>
      </c>
      <c r="DZ50">
        <v>0.3898552222222222</v>
      </c>
      <c r="EA50">
        <v>419.8134444444444</v>
      </c>
      <c r="EB50">
        <v>24.71182222222222</v>
      </c>
      <c r="EC50">
        <v>2.257825555555555</v>
      </c>
      <c r="ED50">
        <v>2.222761111111111</v>
      </c>
      <c r="EE50">
        <v>19.37865555555556</v>
      </c>
      <c r="EF50">
        <v>19.12731111111111</v>
      </c>
      <c r="EG50">
        <v>0.00500056</v>
      </c>
      <c r="EH50">
        <v>0</v>
      </c>
      <c r="EI50">
        <v>0</v>
      </c>
      <c r="EJ50">
        <v>0</v>
      </c>
      <c r="EK50">
        <v>737.5666666666666</v>
      </c>
      <c r="EL50">
        <v>0.00500056</v>
      </c>
      <c r="EM50">
        <v>-8.78888888888889</v>
      </c>
      <c r="EN50">
        <v>-2.244444444444444</v>
      </c>
      <c r="EO50">
        <v>34.81911111111111</v>
      </c>
      <c r="EP50">
        <v>38.05533333333333</v>
      </c>
      <c r="EQ50">
        <v>36.46488888888889</v>
      </c>
      <c r="ER50">
        <v>37.56933333333333</v>
      </c>
      <c r="ES50">
        <v>37.20088888888889</v>
      </c>
      <c r="ET50">
        <v>0</v>
      </c>
      <c r="EU50">
        <v>0</v>
      </c>
      <c r="EV50">
        <v>0</v>
      </c>
      <c r="EW50">
        <v>1758503716.3</v>
      </c>
      <c r="EX50">
        <v>0</v>
      </c>
      <c r="EY50">
        <v>735.6846153846155</v>
      </c>
      <c r="EZ50">
        <v>-20.00683715264756</v>
      </c>
      <c r="FA50">
        <v>-20.35897442519302</v>
      </c>
      <c r="FB50">
        <v>-5.496153846153846</v>
      </c>
      <c r="FC50">
        <v>15</v>
      </c>
      <c r="FD50">
        <v>0</v>
      </c>
      <c r="FE50" t="s">
        <v>424</v>
      </c>
      <c r="FF50">
        <v>1747148579.5</v>
      </c>
      <c r="FG50">
        <v>1747148584.5</v>
      </c>
      <c r="FH50">
        <v>0</v>
      </c>
      <c r="FI50">
        <v>0.162</v>
      </c>
      <c r="FJ50">
        <v>-0.001</v>
      </c>
      <c r="FK50">
        <v>0.139</v>
      </c>
      <c r="FL50">
        <v>0.058</v>
      </c>
      <c r="FM50">
        <v>420</v>
      </c>
      <c r="FN50">
        <v>16</v>
      </c>
      <c r="FO50">
        <v>0.19</v>
      </c>
      <c r="FP50">
        <v>0.02</v>
      </c>
      <c r="FQ50">
        <v>0.7466506749999999</v>
      </c>
      <c r="FR50">
        <v>0.5530970769230753</v>
      </c>
      <c r="FS50">
        <v>0.09049553929735639</v>
      </c>
      <c r="FT50">
        <v>0</v>
      </c>
      <c r="FU50">
        <v>736.5147058823529</v>
      </c>
      <c r="FV50">
        <v>-7.63483564802406</v>
      </c>
      <c r="FW50">
        <v>5.990881912537201</v>
      </c>
      <c r="FX50">
        <v>0</v>
      </c>
      <c r="FY50">
        <v>0.409451675</v>
      </c>
      <c r="FZ50">
        <v>-0.08929622138836846</v>
      </c>
      <c r="GA50">
        <v>0.02749414174727727</v>
      </c>
      <c r="GB50">
        <v>1</v>
      </c>
      <c r="GC50">
        <v>1</v>
      </c>
      <c r="GD50">
        <v>3</v>
      </c>
      <c r="GE50" t="s">
        <v>425</v>
      </c>
      <c r="GF50">
        <v>3.12668</v>
      </c>
      <c r="GG50">
        <v>2.7351</v>
      </c>
      <c r="GH50">
        <v>0.08526640000000001</v>
      </c>
      <c r="GI50">
        <v>0.08560470000000001</v>
      </c>
      <c r="GJ50">
        <v>0.109535</v>
      </c>
      <c r="GK50">
        <v>0.108951</v>
      </c>
      <c r="GL50">
        <v>27382.9</v>
      </c>
      <c r="GM50">
        <v>26570.1</v>
      </c>
      <c r="GN50">
        <v>30478.7</v>
      </c>
      <c r="GO50">
        <v>29314.7</v>
      </c>
      <c r="GP50">
        <v>37457.2</v>
      </c>
      <c r="GQ50">
        <v>34355</v>
      </c>
      <c r="GR50">
        <v>46629.7</v>
      </c>
      <c r="GS50">
        <v>43547.8</v>
      </c>
      <c r="GT50">
        <v>1.81315</v>
      </c>
      <c r="GU50">
        <v>1.87287</v>
      </c>
      <c r="GV50">
        <v>0.053864</v>
      </c>
      <c r="GW50">
        <v>0</v>
      </c>
      <c r="GX50">
        <v>29.0937</v>
      </c>
      <c r="GY50">
        <v>999.9</v>
      </c>
      <c r="GZ50">
        <v>56.9</v>
      </c>
      <c r="HA50">
        <v>31.5</v>
      </c>
      <c r="HB50">
        <v>29.3602</v>
      </c>
      <c r="HC50">
        <v>63.65</v>
      </c>
      <c r="HD50">
        <v>16.7909</v>
      </c>
      <c r="HE50">
        <v>1</v>
      </c>
      <c r="HF50">
        <v>0.192337</v>
      </c>
      <c r="HG50">
        <v>-1.56877</v>
      </c>
      <c r="HH50">
        <v>20.21</v>
      </c>
      <c r="HI50">
        <v>5.23781</v>
      </c>
      <c r="HJ50">
        <v>11.974</v>
      </c>
      <c r="HK50">
        <v>4.9717</v>
      </c>
      <c r="HL50">
        <v>3.291</v>
      </c>
      <c r="HM50">
        <v>9999</v>
      </c>
      <c r="HN50">
        <v>9999</v>
      </c>
      <c r="HO50">
        <v>9999</v>
      </c>
      <c r="HP50">
        <v>999.9</v>
      </c>
      <c r="HQ50">
        <v>4.97292</v>
      </c>
      <c r="HR50">
        <v>1.87732</v>
      </c>
      <c r="HS50">
        <v>1.87545</v>
      </c>
      <c r="HT50">
        <v>1.8782</v>
      </c>
      <c r="HU50">
        <v>1.87499</v>
      </c>
      <c r="HV50">
        <v>1.87851</v>
      </c>
      <c r="HW50">
        <v>1.87561</v>
      </c>
      <c r="HX50">
        <v>1.87683</v>
      </c>
      <c r="HY50">
        <v>0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0.119</v>
      </c>
      <c r="IM50">
        <v>0.2581</v>
      </c>
      <c r="IN50">
        <v>-0.2620446997112612</v>
      </c>
      <c r="IO50">
        <v>0.0009670109888777422</v>
      </c>
      <c r="IP50">
        <v>-2.06069886015755E-07</v>
      </c>
      <c r="IQ50">
        <v>1.492131737393187E-10</v>
      </c>
      <c r="IR50">
        <v>-0.04753701319922854</v>
      </c>
      <c r="IS50">
        <v>-0.001311061913088307</v>
      </c>
      <c r="IT50">
        <v>0.0006994928358591311</v>
      </c>
      <c r="IU50">
        <v>-6.08881213830995E-06</v>
      </c>
      <c r="IV50">
        <v>3</v>
      </c>
      <c r="IW50">
        <v>2112</v>
      </c>
      <c r="IX50">
        <v>1</v>
      </c>
      <c r="IY50">
        <v>30</v>
      </c>
      <c r="IZ50">
        <v>189252.2</v>
      </c>
      <c r="JA50">
        <v>189252.2</v>
      </c>
      <c r="JB50">
        <v>1.08643</v>
      </c>
      <c r="JC50">
        <v>2.53906</v>
      </c>
      <c r="JD50">
        <v>1.39893</v>
      </c>
      <c r="JE50">
        <v>2.35718</v>
      </c>
      <c r="JF50">
        <v>1.44897</v>
      </c>
      <c r="JG50">
        <v>2.57935</v>
      </c>
      <c r="JH50">
        <v>37.3138</v>
      </c>
      <c r="JI50">
        <v>24.2101</v>
      </c>
      <c r="JJ50">
        <v>18</v>
      </c>
      <c r="JK50">
        <v>475.53</v>
      </c>
      <c r="JL50">
        <v>483.367</v>
      </c>
      <c r="JM50">
        <v>31.8961</v>
      </c>
      <c r="JN50">
        <v>29.6539</v>
      </c>
      <c r="JO50">
        <v>30.0002</v>
      </c>
      <c r="JP50">
        <v>29.2571</v>
      </c>
      <c r="JQ50">
        <v>29.3062</v>
      </c>
      <c r="JR50">
        <v>21.7965</v>
      </c>
      <c r="JS50">
        <v>26.8672</v>
      </c>
      <c r="JT50">
        <v>100</v>
      </c>
      <c r="JU50">
        <v>31.8905</v>
      </c>
      <c r="JV50">
        <v>420</v>
      </c>
      <c r="JW50">
        <v>24.702</v>
      </c>
      <c r="JX50">
        <v>100.767</v>
      </c>
      <c r="JY50">
        <v>100.179</v>
      </c>
    </row>
    <row r="51" spans="1:285">
      <c r="A51">
        <v>35</v>
      </c>
      <c r="B51">
        <v>1758503716.5</v>
      </c>
      <c r="C51">
        <v>199.9000000953674</v>
      </c>
      <c r="D51" t="s">
        <v>498</v>
      </c>
      <c r="E51" t="s">
        <v>499</v>
      </c>
      <c r="F51">
        <v>5</v>
      </c>
      <c r="G51" t="s">
        <v>419</v>
      </c>
      <c r="H51" t="s">
        <v>420</v>
      </c>
      <c r="I51" t="s">
        <v>421</v>
      </c>
      <c r="J51">
        <v>1758503713.5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2.18</v>
      </c>
      <c r="DB51">
        <v>0.5</v>
      </c>
      <c r="DC51" t="s">
        <v>423</v>
      </c>
      <c r="DD51">
        <v>2</v>
      </c>
      <c r="DE51">
        <v>1758503713.5</v>
      </c>
      <c r="DF51">
        <v>420.5861111111111</v>
      </c>
      <c r="DG51">
        <v>419.7955555555556</v>
      </c>
      <c r="DH51">
        <v>25.09545555555556</v>
      </c>
      <c r="DI51">
        <v>24.7099</v>
      </c>
      <c r="DJ51">
        <v>420.4671111111111</v>
      </c>
      <c r="DK51">
        <v>24.83732222222222</v>
      </c>
      <c r="DL51">
        <v>499.9901111111111</v>
      </c>
      <c r="DM51">
        <v>89.94787777777779</v>
      </c>
      <c r="DN51">
        <v>0.05737277777777778</v>
      </c>
      <c r="DO51">
        <v>30.93277777777778</v>
      </c>
      <c r="DP51">
        <v>29.96938888888889</v>
      </c>
      <c r="DQ51">
        <v>999.9000000000001</v>
      </c>
      <c r="DR51">
        <v>0</v>
      </c>
      <c r="DS51">
        <v>0</v>
      </c>
      <c r="DT51">
        <v>9994.360000000001</v>
      </c>
      <c r="DU51">
        <v>0</v>
      </c>
      <c r="DV51">
        <v>1.65492</v>
      </c>
      <c r="DW51">
        <v>0.7906594444444445</v>
      </c>
      <c r="DX51">
        <v>431.4126666666667</v>
      </c>
      <c r="DY51">
        <v>430.4313333333333</v>
      </c>
      <c r="DZ51">
        <v>0.3855398888888889</v>
      </c>
      <c r="EA51">
        <v>419.7955555555556</v>
      </c>
      <c r="EB51">
        <v>24.7099</v>
      </c>
      <c r="EC51">
        <v>2.257282222222222</v>
      </c>
      <c r="ED51">
        <v>2.222603333333333</v>
      </c>
      <c r="EE51">
        <v>19.37477777777778</v>
      </c>
      <c r="EF51">
        <v>19.12617777777778</v>
      </c>
      <c r="EG51">
        <v>0.00500056</v>
      </c>
      <c r="EH51">
        <v>0</v>
      </c>
      <c r="EI51">
        <v>0</v>
      </c>
      <c r="EJ51">
        <v>0</v>
      </c>
      <c r="EK51">
        <v>736.5999999999999</v>
      </c>
      <c r="EL51">
        <v>0.00500056</v>
      </c>
      <c r="EM51">
        <v>-6.222222222222221</v>
      </c>
      <c r="EN51">
        <v>-1.733333333333333</v>
      </c>
      <c r="EO51">
        <v>34.85377777777777</v>
      </c>
      <c r="EP51">
        <v>38.05533333333334</v>
      </c>
      <c r="EQ51">
        <v>36.45099999999999</v>
      </c>
      <c r="ER51">
        <v>37.58322222222223</v>
      </c>
      <c r="ES51">
        <v>37.17311111111111</v>
      </c>
      <c r="ET51">
        <v>0</v>
      </c>
      <c r="EU51">
        <v>0</v>
      </c>
      <c r="EV51">
        <v>0</v>
      </c>
      <c r="EW51">
        <v>1758503718.7</v>
      </c>
      <c r="EX51">
        <v>0</v>
      </c>
      <c r="EY51">
        <v>735.6961538461538</v>
      </c>
      <c r="EZ51">
        <v>-22.75897402253042</v>
      </c>
      <c r="FA51">
        <v>0.04786330009508666</v>
      </c>
      <c r="FB51">
        <v>-5.9</v>
      </c>
      <c r="FC51">
        <v>15</v>
      </c>
      <c r="FD51">
        <v>0</v>
      </c>
      <c r="FE51" t="s">
        <v>424</v>
      </c>
      <c r="FF51">
        <v>1747148579.5</v>
      </c>
      <c r="FG51">
        <v>1747148584.5</v>
      </c>
      <c r="FH51">
        <v>0</v>
      </c>
      <c r="FI51">
        <v>0.162</v>
      </c>
      <c r="FJ51">
        <v>-0.001</v>
      </c>
      <c r="FK51">
        <v>0.139</v>
      </c>
      <c r="FL51">
        <v>0.058</v>
      </c>
      <c r="FM51">
        <v>420</v>
      </c>
      <c r="FN51">
        <v>16</v>
      </c>
      <c r="FO51">
        <v>0.19</v>
      </c>
      <c r="FP51">
        <v>0.02</v>
      </c>
      <c r="FQ51">
        <v>0.7557171951219512</v>
      </c>
      <c r="FR51">
        <v>0.5407031498257834</v>
      </c>
      <c r="FS51">
        <v>0.08979525675729352</v>
      </c>
      <c r="FT51">
        <v>0</v>
      </c>
      <c r="FU51">
        <v>735.7882352941177</v>
      </c>
      <c r="FV51">
        <v>-13.13368966369171</v>
      </c>
      <c r="FW51">
        <v>6.466782303155211</v>
      </c>
      <c r="FX51">
        <v>0</v>
      </c>
      <c r="FY51">
        <v>0.4100962926829268</v>
      </c>
      <c r="FZ51">
        <v>-0.1640278745644596</v>
      </c>
      <c r="GA51">
        <v>0.02545353425768256</v>
      </c>
      <c r="GB51">
        <v>0</v>
      </c>
      <c r="GC51">
        <v>0</v>
      </c>
      <c r="GD51">
        <v>3</v>
      </c>
      <c r="GE51" t="s">
        <v>487</v>
      </c>
      <c r="GF51">
        <v>3.12683</v>
      </c>
      <c r="GG51">
        <v>2.73531</v>
      </c>
      <c r="GH51">
        <v>0.0852671</v>
      </c>
      <c r="GI51">
        <v>0.0856104</v>
      </c>
      <c r="GJ51">
        <v>0.109519</v>
      </c>
      <c r="GK51">
        <v>0.108947</v>
      </c>
      <c r="GL51">
        <v>27383</v>
      </c>
      <c r="GM51">
        <v>26569.9</v>
      </c>
      <c r="GN51">
        <v>30478.9</v>
      </c>
      <c r="GO51">
        <v>29314.7</v>
      </c>
      <c r="GP51">
        <v>37458</v>
      </c>
      <c r="GQ51">
        <v>34355.1</v>
      </c>
      <c r="GR51">
        <v>46629.8</v>
      </c>
      <c r="GS51">
        <v>43547.6</v>
      </c>
      <c r="GT51">
        <v>1.81345</v>
      </c>
      <c r="GU51">
        <v>1.87255</v>
      </c>
      <c r="GV51">
        <v>0.054054</v>
      </c>
      <c r="GW51">
        <v>0</v>
      </c>
      <c r="GX51">
        <v>29.0911</v>
      </c>
      <c r="GY51">
        <v>999.9</v>
      </c>
      <c r="GZ51">
        <v>56.9</v>
      </c>
      <c r="HA51">
        <v>31.5</v>
      </c>
      <c r="HB51">
        <v>29.3613</v>
      </c>
      <c r="HC51">
        <v>63.33</v>
      </c>
      <c r="HD51">
        <v>16.7588</v>
      </c>
      <c r="HE51">
        <v>1</v>
      </c>
      <c r="HF51">
        <v>0.192287</v>
      </c>
      <c r="HG51">
        <v>-1.52353</v>
      </c>
      <c r="HH51">
        <v>20.2104</v>
      </c>
      <c r="HI51">
        <v>5.23781</v>
      </c>
      <c r="HJ51">
        <v>11.974</v>
      </c>
      <c r="HK51">
        <v>4.97185</v>
      </c>
      <c r="HL51">
        <v>3.291</v>
      </c>
      <c r="HM51">
        <v>9999</v>
      </c>
      <c r="HN51">
        <v>9999</v>
      </c>
      <c r="HO51">
        <v>9999</v>
      </c>
      <c r="HP51">
        <v>999.9</v>
      </c>
      <c r="HQ51">
        <v>4.97292</v>
      </c>
      <c r="HR51">
        <v>1.87731</v>
      </c>
      <c r="HS51">
        <v>1.87545</v>
      </c>
      <c r="HT51">
        <v>1.8782</v>
      </c>
      <c r="HU51">
        <v>1.875</v>
      </c>
      <c r="HV51">
        <v>1.87851</v>
      </c>
      <c r="HW51">
        <v>1.87563</v>
      </c>
      <c r="HX51">
        <v>1.87683</v>
      </c>
      <c r="HY51">
        <v>0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0.119</v>
      </c>
      <c r="IM51">
        <v>0.2579</v>
      </c>
      <c r="IN51">
        <v>-0.2620446997112612</v>
      </c>
      <c r="IO51">
        <v>0.0009670109888777422</v>
      </c>
      <c r="IP51">
        <v>-2.06069886015755E-07</v>
      </c>
      <c r="IQ51">
        <v>1.492131737393187E-10</v>
      </c>
      <c r="IR51">
        <v>-0.04753701319922854</v>
      </c>
      <c r="IS51">
        <v>-0.001311061913088307</v>
      </c>
      <c r="IT51">
        <v>0.0006994928358591311</v>
      </c>
      <c r="IU51">
        <v>-6.08881213830995E-06</v>
      </c>
      <c r="IV51">
        <v>3</v>
      </c>
      <c r="IW51">
        <v>2112</v>
      </c>
      <c r="IX51">
        <v>1</v>
      </c>
      <c r="IY51">
        <v>30</v>
      </c>
      <c r="IZ51">
        <v>189252.3</v>
      </c>
      <c r="JA51">
        <v>189252.2</v>
      </c>
      <c r="JB51">
        <v>1.08765</v>
      </c>
      <c r="JC51">
        <v>2.54517</v>
      </c>
      <c r="JD51">
        <v>1.39893</v>
      </c>
      <c r="JE51">
        <v>2.35718</v>
      </c>
      <c r="JF51">
        <v>1.44897</v>
      </c>
      <c r="JG51">
        <v>2.56714</v>
      </c>
      <c r="JH51">
        <v>37.2899</v>
      </c>
      <c r="JI51">
        <v>24.2101</v>
      </c>
      <c r="JJ51">
        <v>18</v>
      </c>
      <c r="JK51">
        <v>475.696</v>
      </c>
      <c r="JL51">
        <v>483.153</v>
      </c>
      <c r="JM51">
        <v>31.9098</v>
      </c>
      <c r="JN51">
        <v>29.6541</v>
      </c>
      <c r="JO51">
        <v>30.0001</v>
      </c>
      <c r="JP51">
        <v>29.2575</v>
      </c>
      <c r="JQ51">
        <v>29.3066</v>
      </c>
      <c r="JR51">
        <v>21.7998</v>
      </c>
      <c r="JS51">
        <v>26.8672</v>
      </c>
      <c r="JT51">
        <v>100</v>
      </c>
      <c r="JU51">
        <v>31.8905</v>
      </c>
      <c r="JV51">
        <v>420</v>
      </c>
      <c r="JW51">
        <v>24.6988</v>
      </c>
      <c r="JX51">
        <v>100.767</v>
      </c>
      <c r="JY51">
        <v>100.178</v>
      </c>
    </row>
    <row r="52" spans="1:285">
      <c r="A52">
        <v>36</v>
      </c>
      <c r="B52">
        <v>1758503718.5</v>
      </c>
      <c r="C52">
        <v>201.9000000953674</v>
      </c>
      <c r="D52" t="s">
        <v>500</v>
      </c>
      <c r="E52" t="s">
        <v>501</v>
      </c>
      <c r="F52">
        <v>5</v>
      </c>
      <c r="G52" t="s">
        <v>419</v>
      </c>
      <c r="H52" t="s">
        <v>420</v>
      </c>
      <c r="I52" t="s">
        <v>421</v>
      </c>
      <c r="J52">
        <v>1758503715.5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2.18</v>
      </c>
      <c r="DB52">
        <v>0.5</v>
      </c>
      <c r="DC52" t="s">
        <v>423</v>
      </c>
      <c r="DD52">
        <v>2</v>
      </c>
      <c r="DE52">
        <v>1758503715.5</v>
      </c>
      <c r="DF52">
        <v>420.571</v>
      </c>
      <c r="DG52">
        <v>419.7978888888889</v>
      </c>
      <c r="DH52">
        <v>25.08947777777778</v>
      </c>
      <c r="DI52">
        <v>24.70791111111111</v>
      </c>
      <c r="DJ52">
        <v>420.452</v>
      </c>
      <c r="DK52">
        <v>24.83146666666667</v>
      </c>
      <c r="DL52">
        <v>499.9728888888888</v>
      </c>
      <c r="DM52">
        <v>89.94896666666666</v>
      </c>
      <c r="DN52">
        <v>0.05744488888888889</v>
      </c>
      <c r="DO52">
        <v>30.93276666666667</v>
      </c>
      <c r="DP52">
        <v>29.97173333333333</v>
      </c>
      <c r="DQ52">
        <v>999.9000000000001</v>
      </c>
      <c r="DR52">
        <v>0</v>
      </c>
      <c r="DS52">
        <v>0</v>
      </c>
      <c r="DT52">
        <v>9998.807777777778</v>
      </c>
      <c r="DU52">
        <v>0</v>
      </c>
      <c r="DV52">
        <v>1.65492</v>
      </c>
      <c r="DW52">
        <v>0.7732034444444446</v>
      </c>
      <c r="DX52">
        <v>431.3946666666666</v>
      </c>
      <c r="DY52">
        <v>430.433</v>
      </c>
      <c r="DZ52">
        <v>0.3815364444444445</v>
      </c>
      <c r="EA52">
        <v>419.7978888888889</v>
      </c>
      <c r="EB52">
        <v>24.70791111111111</v>
      </c>
      <c r="EC52">
        <v>2.256773333333333</v>
      </c>
      <c r="ED52">
        <v>2.222452222222222</v>
      </c>
      <c r="EE52">
        <v>19.37113333333333</v>
      </c>
      <c r="EF52">
        <v>19.12508888888889</v>
      </c>
      <c r="EG52">
        <v>0.00500056</v>
      </c>
      <c r="EH52">
        <v>0</v>
      </c>
      <c r="EI52">
        <v>0</v>
      </c>
      <c r="EJ52">
        <v>0</v>
      </c>
      <c r="EK52">
        <v>736.0333333333333</v>
      </c>
      <c r="EL52">
        <v>0.00500056</v>
      </c>
      <c r="EM52">
        <v>-8.822222222222223</v>
      </c>
      <c r="EN52">
        <v>-2.177777777777778</v>
      </c>
      <c r="EO52">
        <v>34.87477777777778</v>
      </c>
      <c r="EP52">
        <v>38.06911111111111</v>
      </c>
      <c r="EQ52">
        <v>36.44422222222222</v>
      </c>
      <c r="ER52">
        <v>37.56944444444444</v>
      </c>
      <c r="ES52">
        <v>37.17311111111111</v>
      </c>
      <c r="ET52">
        <v>0</v>
      </c>
      <c r="EU52">
        <v>0</v>
      </c>
      <c r="EV52">
        <v>0</v>
      </c>
      <c r="EW52">
        <v>1758503720.5</v>
      </c>
      <c r="EX52">
        <v>0</v>
      </c>
      <c r="EY52">
        <v>735.276</v>
      </c>
      <c r="EZ52">
        <v>-2.923076491716511</v>
      </c>
      <c r="FA52">
        <v>-33.43076940490414</v>
      </c>
      <c r="FB52">
        <v>-7.084</v>
      </c>
      <c r="FC52">
        <v>15</v>
      </c>
      <c r="FD52">
        <v>0</v>
      </c>
      <c r="FE52" t="s">
        <v>424</v>
      </c>
      <c r="FF52">
        <v>1747148579.5</v>
      </c>
      <c r="FG52">
        <v>1747148584.5</v>
      </c>
      <c r="FH52">
        <v>0</v>
      </c>
      <c r="FI52">
        <v>0.162</v>
      </c>
      <c r="FJ52">
        <v>-0.001</v>
      </c>
      <c r="FK52">
        <v>0.139</v>
      </c>
      <c r="FL52">
        <v>0.058</v>
      </c>
      <c r="FM52">
        <v>420</v>
      </c>
      <c r="FN52">
        <v>16</v>
      </c>
      <c r="FO52">
        <v>0.19</v>
      </c>
      <c r="FP52">
        <v>0.02</v>
      </c>
      <c r="FQ52">
        <v>0.7683006000000001</v>
      </c>
      <c r="FR52">
        <v>0.2563267091932437</v>
      </c>
      <c r="FS52">
        <v>0.08323507670982228</v>
      </c>
      <c r="FT52">
        <v>1</v>
      </c>
      <c r="FU52">
        <v>735.6382352941176</v>
      </c>
      <c r="FV52">
        <v>-10.37585921644959</v>
      </c>
      <c r="FW52">
        <v>6.040306512766225</v>
      </c>
      <c r="FX52">
        <v>0</v>
      </c>
      <c r="FY52">
        <v>0.406736725</v>
      </c>
      <c r="FZ52">
        <v>-0.2567541275797376</v>
      </c>
      <c r="GA52">
        <v>0.02617820766113248</v>
      </c>
      <c r="GB52">
        <v>0</v>
      </c>
      <c r="GC52">
        <v>1</v>
      </c>
      <c r="GD52">
        <v>3</v>
      </c>
      <c r="GE52" t="s">
        <v>425</v>
      </c>
      <c r="GF52">
        <v>3.12668</v>
      </c>
      <c r="GG52">
        <v>2.73546</v>
      </c>
      <c r="GH52">
        <v>0.08526350000000001</v>
      </c>
      <c r="GI52">
        <v>0.08562259999999999</v>
      </c>
      <c r="GJ52">
        <v>0.109505</v>
      </c>
      <c r="GK52">
        <v>0.10894</v>
      </c>
      <c r="GL52">
        <v>27383.4</v>
      </c>
      <c r="GM52">
        <v>26569.7</v>
      </c>
      <c r="GN52">
        <v>30479.2</v>
      </c>
      <c r="GO52">
        <v>29314.9</v>
      </c>
      <c r="GP52">
        <v>37459</v>
      </c>
      <c r="GQ52">
        <v>34355.4</v>
      </c>
      <c r="GR52">
        <v>46630.3</v>
      </c>
      <c r="GS52">
        <v>43547.8</v>
      </c>
      <c r="GT52">
        <v>1.81332</v>
      </c>
      <c r="GU52">
        <v>1.87283</v>
      </c>
      <c r="GV52">
        <v>0.0542849</v>
      </c>
      <c r="GW52">
        <v>0</v>
      </c>
      <c r="GX52">
        <v>29.0886</v>
      </c>
      <c r="GY52">
        <v>999.9</v>
      </c>
      <c r="GZ52">
        <v>56.9</v>
      </c>
      <c r="HA52">
        <v>31.5</v>
      </c>
      <c r="HB52">
        <v>29.361</v>
      </c>
      <c r="HC52">
        <v>63.34</v>
      </c>
      <c r="HD52">
        <v>16.8269</v>
      </c>
      <c r="HE52">
        <v>1</v>
      </c>
      <c r="HF52">
        <v>0.192182</v>
      </c>
      <c r="HG52">
        <v>-1.47901</v>
      </c>
      <c r="HH52">
        <v>20.2108</v>
      </c>
      <c r="HI52">
        <v>5.23751</v>
      </c>
      <c r="HJ52">
        <v>11.974</v>
      </c>
      <c r="HK52">
        <v>4.9718</v>
      </c>
      <c r="HL52">
        <v>3.291</v>
      </c>
      <c r="HM52">
        <v>9999</v>
      </c>
      <c r="HN52">
        <v>9999</v>
      </c>
      <c r="HO52">
        <v>9999</v>
      </c>
      <c r="HP52">
        <v>999.9</v>
      </c>
      <c r="HQ52">
        <v>4.97293</v>
      </c>
      <c r="HR52">
        <v>1.87734</v>
      </c>
      <c r="HS52">
        <v>1.87545</v>
      </c>
      <c r="HT52">
        <v>1.87821</v>
      </c>
      <c r="HU52">
        <v>1.875</v>
      </c>
      <c r="HV52">
        <v>1.87852</v>
      </c>
      <c r="HW52">
        <v>1.87564</v>
      </c>
      <c r="HX52">
        <v>1.87682</v>
      </c>
      <c r="HY52">
        <v>0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0.119</v>
      </c>
      <c r="IM52">
        <v>0.2579</v>
      </c>
      <c r="IN52">
        <v>-0.2620446997112612</v>
      </c>
      <c r="IO52">
        <v>0.0009670109888777422</v>
      </c>
      <c r="IP52">
        <v>-2.06069886015755E-07</v>
      </c>
      <c r="IQ52">
        <v>1.492131737393187E-10</v>
      </c>
      <c r="IR52">
        <v>-0.04753701319922854</v>
      </c>
      <c r="IS52">
        <v>-0.001311061913088307</v>
      </c>
      <c r="IT52">
        <v>0.0006994928358591311</v>
      </c>
      <c r="IU52">
        <v>-6.08881213830995E-06</v>
      </c>
      <c r="IV52">
        <v>3</v>
      </c>
      <c r="IW52">
        <v>2112</v>
      </c>
      <c r="IX52">
        <v>1</v>
      </c>
      <c r="IY52">
        <v>30</v>
      </c>
      <c r="IZ52">
        <v>189252.3</v>
      </c>
      <c r="JA52">
        <v>189252.2</v>
      </c>
      <c r="JB52">
        <v>1.08765</v>
      </c>
      <c r="JC52">
        <v>2.54395</v>
      </c>
      <c r="JD52">
        <v>1.39893</v>
      </c>
      <c r="JE52">
        <v>2.35718</v>
      </c>
      <c r="JF52">
        <v>1.44897</v>
      </c>
      <c r="JG52">
        <v>2.55615</v>
      </c>
      <c r="JH52">
        <v>37.3138</v>
      </c>
      <c r="JI52">
        <v>24.2101</v>
      </c>
      <c r="JJ52">
        <v>18</v>
      </c>
      <c r="JK52">
        <v>475.636</v>
      </c>
      <c r="JL52">
        <v>483.337</v>
      </c>
      <c r="JM52">
        <v>31.9189</v>
      </c>
      <c r="JN52">
        <v>29.6541</v>
      </c>
      <c r="JO52">
        <v>30</v>
      </c>
      <c r="JP52">
        <v>29.2588</v>
      </c>
      <c r="JQ52">
        <v>29.3066</v>
      </c>
      <c r="JR52">
        <v>21.8023</v>
      </c>
      <c r="JS52">
        <v>26.8672</v>
      </c>
      <c r="JT52">
        <v>100</v>
      </c>
      <c r="JU52">
        <v>31.9109</v>
      </c>
      <c r="JV52">
        <v>420</v>
      </c>
      <c r="JW52">
        <v>24.7003</v>
      </c>
      <c r="JX52">
        <v>100.768</v>
      </c>
      <c r="JY52">
        <v>100.179</v>
      </c>
    </row>
    <row r="53" spans="1:285">
      <c r="A53">
        <v>37</v>
      </c>
      <c r="B53">
        <v>1758503720.5</v>
      </c>
      <c r="C53">
        <v>203.9000000953674</v>
      </c>
      <c r="D53" t="s">
        <v>502</v>
      </c>
      <c r="E53" t="s">
        <v>503</v>
      </c>
      <c r="F53">
        <v>5</v>
      </c>
      <c r="G53" t="s">
        <v>419</v>
      </c>
      <c r="H53" t="s">
        <v>420</v>
      </c>
      <c r="I53" t="s">
        <v>421</v>
      </c>
      <c r="J53">
        <v>1758503717.5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2.18</v>
      </c>
      <c r="DB53">
        <v>0.5</v>
      </c>
      <c r="DC53" t="s">
        <v>423</v>
      </c>
      <c r="DD53">
        <v>2</v>
      </c>
      <c r="DE53">
        <v>1758503717.5</v>
      </c>
      <c r="DF53">
        <v>420.5524444444444</v>
      </c>
      <c r="DG53">
        <v>419.8124444444445</v>
      </c>
      <c r="DH53">
        <v>25.08434444444444</v>
      </c>
      <c r="DI53">
        <v>24.70585555555556</v>
      </c>
      <c r="DJ53">
        <v>420.4333333333333</v>
      </c>
      <c r="DK53">
        <v>24.82645555555555</v>
      </c>
      <c r="DL53">
        <v>499.9777777777778</v>
      </c>
      <c r="DM53">
        <v>89.95001111111111</v>
      </c>
      <c r="DN53">
        <v>0.05749988888888888</v>
      </c>
      <c r="DO53">
        <v>30.93256666666667</v>
      </c>
      <c r="DP53">
        <v>29.97311111111112</v>
      </c>
      <c r="DQ53">
        <v>999.9000000000001</v>
      </c>
      <c r="DR53">
        <v>0</v>
      </c>
      <c r="DS53">
        <v>0</v>
      </c>
      <c r="DT53">
        <v>10004.30111111111</v>
      </c>
      <c r="DU53">
        <v>0</v>
      </c>
      <c r="DV53">
        <v>1.65492</v>
      </c>
      <c r="DW53">
        <v>0.7400546666666666</v>
      </c>
      <c r="DX53">
        <v>431.3733333333333</v>
      </c>
      <c r="DY53">
        <v>430.447</v>
      </c>
      <c r="DZ53">
        <v>0.3784653333333334</v>
      </c>
      <c r="EA53">
        <v>419.8124444444445</v>
      </c>
      <c r="EB53">
        <v>24.70585555555556</v>
      </c>
      <c r="EC53">
        <v>2.256337777777778</v>
      </c>
      <c r="ED53">
        <v>2.222291111111111</v>
      </c>
      <c r="EE53">
        <v>19.36801111111111</v>
      </c>
      <c r="EF53">
        <v>19.12393333333333</v>
      </c>
      <c r="EG53">
        <v>0.00500056</v>
      </c>
      <c r="EH53">
        <v>0</v>
      </c>
      <c r="EI53">
        <v>0</v>
      </c>
      <c r="EJ53">
        <v>0</v>
      </c>
      <c r="EK53">
        <v>733.3</v>
      </c>
      <c r="EL53">
        <v>0.00500056</v>
      </c>
      <c r="EM53">
        <v>-6.611111111111111</v>
      </c>
      <c r="EN53">
        <v>-1.788888888888889</v>
      </c>
      <c r="EO53">
        <v>34.73588888888889</v>
      </c>
      <c r="EP53">
        <v>38.062</v>
      </c>
      <c r="EQ53">
        <v>36.38188888888889</v>
      </c>
      <c r="ER53">
        <v>37.52077777777778</v>
      </c>
      <c r="ES53">
        <v>37.069</v>
      </c>
      <c r="ET53">
        <v>0</v>
      </c>
      <c r="EU53">
        <v>0</v>
      </c>
      <c r="EV53">
        <v>0</v>
      </c>
      <c r="EW53">
        <v>1758503722.3</v>
      </c>
      <c r="EX53">
        <v>0</v>
      </c>
      <c r="EY53">
        <v>734.8346153846154</v>
      </c>
      <c r="EZ53">
        <v>-28.01025616337803</v>
      </c>
      <c r="FA53">
        <v>-7.938461553384239</v>
      </c>
      <c r="FB53">
        <v>-7.161538461538462</v>
      </c>
      <c r="FC53">
        <v>15</v>
      </c>
      <c r="FD53">
        <v>0</v>
      </c>
      <c r="FE53" t="s">
        <v>424</v>
      </c>
      <c r="FF53">
        <v>1747148579.5</v>
      </c>
      <c r="FG53">
        <v>1747148584.5</v>
      </c>
      <c r="FH53">
        <v>0</v>
      </c>
      <c r="FI53">
        <v>0.162</v>
      </c>
      <c r="FJ53">
        <v>-0.001</v>
      </c>
      <c r="FK53">
        <v>0.139</v>
      </c>
      <c r="FL53">
        <v>0.058</v>
      </c>
      <c r="FM53">
        <v>420</v>
      </c>
      <c r="FN53">
        <v>16</v>
      </c>
      <c r="FO53">
        <v>0.19</v>
      </c>
      <c r="FP53">
        <v>0.02</v>
      </c>
      <c r="FQ53">
        <v>0.7667191463414634</v>
      </c>
      <c r="FR53">
        <v>0.1086842508710797</v>
      </c>
      <c r="FS53">
        <v>0.08261654730803349</v>
      </c>
      <c r="FT53">
        <v>1</v>
      </c>
      <c r="FU53">
        <v>735.535294117647</v>
      </c>
      <c r="FV53">
        <v>-10.51795245957253</v>
      </c>
      <c r="FW53">
        <v>6.394707478612621</v>
      </c>
      <c r="FX53">
        <v>0</v>
      </c>
      <c r="FY53">
        <v>0.4022508048780488</v>
      </c>
      <c r="FZ53">
        <v>-0.2319743623693386</v>
      </c>
      <c r="GA53">
        <v>0.02462280685612675</v>
      </c>
      <c r="GB53">
        <v>0</v>
      </c>
      <c r="GC53">
        <v>1</v>
      </c>
      <c r="GD53">
        <v>3</v>
      </c>
      <c r="GE53" t="s">
        <v>425</v>
      </c>
      <c r="GF53">
        <v>3.12663</v>
      </c>
      <c r="GG53">
        <v>2.7353</v>
      </c>
      <c r="GH53">
        <v>0.08525969999999999</v>
      </c>
      <c r="GI53">
        <v>0.0856196</v>
      </c>
      <c r="GJ53">
        <v>0.109493</v>
      </c>
      <c r="GK53">
        <v>0.108934</v>
      </c>
      <c r="GL53">
        <v>27383.4</v>
      </c>
      <c r="GM53">
        <v>26569.8</v>
      </c>
      <c r="GN53">
        <v>30479.1</v>
      </c>
      <c r="GO53">
        <v>29314.9</v>
      </c>
      <c r="GP53">
        <v>37459.7</v>
      </c>
      <c r="GQ53">
        <v>34355.7</v>
      </c>
      <c r="GR53">
        <v>46630.5</v>
      </c>
      <c r="GS53">
        <v>43547.8</v>
      </c>
      <c r="GT53">
        <v>1.81315</v>
      </c>
      <c r="GU53">
        <v>1.87295</v>
      </c>
      <c r="GV53">
        <v>0.0545271</v>
      </c>
      <c r="GW53">
        <v>0</v>
      </c>
      <c r="GX53">
        <v>29.0868</v>
      </c>
      <c r="GY53">
        <v>999.9</v>
      </c>
      <c r="GZ53">
        <v>56.9</v>
      </c>
      <c r="HA53">
        <v>31.5</v>
      </c>
      <c r="HB53">
        <v>29.3606</v>
      </c>
      <c r="HC53">
        <v>63.5</v>
      </c>
      <c r="HD53">
        <v>16.8269</v>
      </c>
      <c r="HE53">
        <v>1</v>
      </c>
      <c r="HF53">
        <v>0.192149</v>
      </c>
      <c r="HG53">
        <v>-1.46374</v>
      </c>
      <c r="HH53">
        <v>20.211</v>
      </c>
      <c r="HI53">
        <v>5.23736</v>
      </c>
      <c r="HJ53">
        <v>11.974</v>
      </c>
      <c r="HK53">
        <v>4.97165</v>
      </c>
      <c r="HL53">
        <v>3.291</v>
      </c>
      <c r="HM53">
        <v>9999</v>
      </c>
      <c r="HN53">
        <v>9999</v>
      </c>
      <c r="HO53">
        <v>9999</v>
      </c>
      <c r="HP53">
        <v>999.9</v>
      </c>
      <c r="HQ53">
        <v>4.97292</v>
      </c>
      <c r="HR53">
        <v>1.87737</v>
      </c>
      <c r="HS53">
        <v>1.87546</v>
      </c>
      <c r="HT53">
        <v>1.87823</v>
      </c>
      <c r="HU53">
        <v>1.875</v>
      </c>
      <c r="HV53">
        <v>1.87852</v>
      </c>
      <c r="HW53">
        <v>1.87567</v>
      </c>
      <c r="HX53">
        <v>1.87683</v>
      </c>
      <c r="HY53">
        <v>0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0.119</v>
      </c>
      <c r="IM53">
        <v>0.2577</v>
      </c>
      <c r="IN53">
        <v>-0.2620446997112612</v>
      </c>
      <c r="IO53">
        <v>0.0009670109888777422</v>
      </c>
      <c r="IP53">
        <v>-2.06069886015755E-07</v>
      </c>
      <c r="IQ53">
        <v>1.492131737393187E-10</v>
      </c>
      <c r="IR53">
        <v>-0.04753701319922854</v>
      </c>
      <c r="IS53">
        <v>-0.001311061913088307</v>
      </c>
      <c r="IT53">
        <v>0.0006994928358591311</v>
      </c>
      <c r="IU53">
        <v>-6.08881213830995E-06</v>
      </c>
      <c r="IV53">
        <v>3</v>
      </c>
      <c r="IW53">
        <v>2112</v>
      </c>
      <c r="IX53">
        <v>1</v>
      </c>
      <c r="IY53">
        <v>30</v>
      </c>
      <c r="IZ53">
        <v>189252.4</v>
      </c>
      <c r="JA53">
        <v>189252.3</v>
      </c>
      <c r="JB53">
        <v>1.08765</v>
      </c>
      <c r="JC53">
        <v>2.53906</v>
      </c>
      <c r="JD53">
        <v>1.39893</v>
      </c>
      <c r="JE53">
        <v>2.35718</v>
      </c>
      <c r="JF53">
        <v>1.44897</v>
      </c>
      <c r="JG53">
        <v>2.55981</v>
      </c>
      <c r="JH53">
        <v>37.3138</v>
      </c>
      <c r="JI53">
        <v>24.2101</v>
      </c>
      <c r="JJ53">
        <v>18</v>
      </c>
      <c r="JK53">
        <v>475.546</v>
      </c>
      <c r="JL53">
        <v>483.42</v>
      </c>
      <c r="JM53">
        <v>31.925</v>
      </c>
      <c r="JN53">
        <v>29.6541</v>
      </c>
      <c r="JO53">
        <v>30</v>
      </c>
      <c r="JP53">
        <v>29.2596</v>
      </c>
      <c r="JQ53">
        <v>29.3066</v>
      </c>
      <c r="JR53">
        <v>21.8052</v>
      </c>
      <c r="JS53">
        <v>26.8672</v>
      </c>
      <c r="JT53">
        <v>100</v>
      </c>
      <c r="JU53">
        <v>31.9109</v>
      </c>
      <c r="JV53">
        <v>420</v>
      </c>
      <c r="JW53">
        <v>24.7073</v>
      </c>
      <c r="JX53">
        <v>100.768</v>
      </c>
      <c r="JY53">
        <v>100.179</v>
      </c>
    </row>
    <row r="54" spans="1:285">
      <c r="A54">
        <v>38</v>
      </c>
      <c r="B54">
        <v>1758503722.5</v>
      </c>
      <c r="C54">
        <v>205.9000000953674</v>
      </c>
      <c r="D54" t="s">
        <v>504</v>
      </c>
      <c r="E54" t="s">
        <v>505</v>
      </c>
      <c r="F54">
        <v>5</v>
      </c>
      <c r="G54" t="s">
        <v>419</v>
      </c>
      <c r="H54" t="s">
        <v>420</v>
      </c>
      <c r="I54" t="s">
        <v>421</v>
      </c>
      <c r="J54">
        <v>1758503719.5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2.18</v>
      </c>
      <c r="DB54">
        <v>0.5</v>
      </c>
      <c r="DC54" t="s">
        <v>423</v>
      </c>
      <c r="DD54">
        <v>2</v>
      </c>
      <c r="DE54">
        <v>1758503719.5</v>
      </c>
      <c r="DF54">
        <v>420.5414444444444</v>
      </c>
      <c r="DG54">
        <v>419.818</v>
      </c>
      <c r="DH54">
        <v>25.07993333333333</v>
      </c>
      <c r="DI54">
        <v>24.70387777777778</v>
      </c>
      <c r="DJ54">
        <v>420.4223333333333</v>
      </c>
      <c r="DK54">
        <v>24.82213333333333</v>
      </c>
      <c r="DL54">
        <v>499.9875555555556</v>
      </c>
      <c r="DM54">
        <v>89.95060000000001</v>
      </c>
      <c r="DN54">
        <v>0.05742493333333333</v>
      </c>
      <c r="DO54">
        <v>30.93235555555556</v>
      </c>
      <c r="DP54">
        <v>29.97475555555555</v>
      </c>
      <c r="DQ54">
        <v>999.9000000000001</v>
      </c>
      <c r="DR54">
        <v>0</v>
      </c>
      <c r="DS54">
        <v>0</v>
      </c>
      <c r="DT54">
        <v>10002.98444444444</v>
      </c>
      <c r="DU54">
        <v>0</v>
      </c>
      <c r="DV54">
        <v>1.65492</v>
      </c>
      <c r="DW54">
        <v>0.7234430000000001</v>
      </c>
      <c r="DX54">
        <v>431.36</v>
      </c>
      <c r="DY54">
        <v>430.4517777777777</v>
      </c>
      <c r="DZ54">
        <v>0.3760451111111112</v>
      </c>
      <c r="EA54">
        <v>419.818</v>
      </c>
      <c r="EB54">
        <v>24.70387777777778</v>
      </c>
      <c r="EC54">
        <v>2.255955555555555</v>
      </c>
      <c r="ED54">
        <v>2.222127777777777</v>
      </c>
      <c r="EE54">
        <v>19.36528888888889</v>
      </c>
      <c r="EF54">
        <v>19.12275555555555</v>
      </c>
      <c r="EG54">
        <v>0.00500056</v>
      </c>
      <c r="EH54">
        <v>0</v>
      </c>
      <c r="EI54">
        <v>0</v>
      </c>
      <c r="EJ54">
        <v>0</v>
      </c>
      <c r="EK54">
        <v>734.588888888889</v>
      </c>
      <c r="EL54">
        <v>0.00500056</v>
      </c>
      <c r="EM54">
        <v>-9.077777777777778</v>
      </c>
      <c r="EN54">
        <v>-2.211111111111111</v>
      </c>
      <c r="EO54">
        <v>34.69411111111111</v>
      </c>
      <c r="EP54">
        <v>38.04133333333333</v>
      </c>
      <c r="EQ54">
        <v>36.35400000000001</v>
      </c>
      <c r="ER54">
        <v>37.52755555555555</v>
      </c>
      <c r="ES54">
        <v>37.06211111111111</v>
      </c>
      <c r="ET54">
        <v>0</v>
      </c>
      <c r="EU54">
        <v>0</v>
      </c>
      <c r="EV54">
        <v>0</v>
      </c>
      <c r="EW54">
        <v>1758503724.7</v>
      </c>
      <c r="EX54">
        <v>0</v>
      </c>
      <c r="EY54">
        <v>735.1269230769232</v>
      </c>
      <c r="EZ54">
        <v>-13.43247821832479</v>
      </c>
      <c r="FA54">
        <v>-0.5743589572069031</v>
      </c>
      <c r="FB54">
        <v>-7.299999999999999</v>
      </c>
      <c r="FC54">
        <v>15</v>
      </c>
      <c r="FD54">
        <v>0</v>
      </c>
      <c r="FE54" t="s">
        <v>424</v>
      </c>
      <c r="FF54">
        <v>1747148579.5</v>
      </c>
      <c r="FG54">
        <v>1747148584.5</v>
      </c>
      <c r="FH54">
        <v>0</v>
      </c>
      <c r="FI54">
        <v>0.162</v>
      </c>
      <c r="FJ54">
        <v>-0.001</v>
      </c>
      <c r="FK54">
        <v>0.139</v>
      </c>
      <c r="FL54">
        <v>0.058</v>
      </c>
      <c r="FM54">
        <v>420</v>
      </c>
      <c r="FN54">
        <v>16</v>
      </c>
      <c r="FO54">
        <v>0.19</v>
      </c>
      <c r="FP54">
        <v>0.02</v>
      </c>
      <c r="FQ54">
        <v>0.7766914</v>
      </c>
      <c r="FR54">
        <v>-0.1958123076923086</v>
      </c>
      <c r="FS54">
        <v>0.07612263180940343</v>
      </c>
      <c r="FT54">
        <v>1</v>
      </c>
      <c r="FU54">
        <v>735.3852941176472</v>
      </c>
      <c r="FV54">
        <v>-11.17952619626819</v>
      </c>
      <c r="FW54">
        <v>6.662234758121201</v>
      </c>
      <c r="FX54">
        <v>0</v>
      </c>
      <c r="FY54">
        <v>0.391473375</v>
      </c>
      <c r="FZ54">
        <v>-0.151873227016886</v>
      </c>
      <c r="GA54">
        <v>0.01549264756858475</v>
      </c>
      <c r="GB54">
        <v>0</v>
      </c>
      <c r="GC54">
        <v>1</v>
      </c>
      <c r="GD54">
        <v>3</v>
      </c>
      <c r="GE54" t="s">
        <v>425</v>
      </c>
      <c r="GF54">
        <v>3.12683</v>
      </c>
      <c r="GG54">
        <v>2.73467</v>
      </c>
      <c r="GH54">
        <v>0.08526</v>
      </c>
      <c r="GI54">
        <v>0.08561290000000001</v>
      </c>
      <c r="GJ54">
        <v>0.109482</v>
      </c>
      <c r="GK54">
        <v>0.108931</v>
      </c>
      <c r="GL54">
        <v>27383.4</v>
      </c>
      <c r="GM54">
        <v>26569.8</v>
      </c>
      <c r="GN54">
        <v>30479.1</v>
      </c>
      <c r="GO54">
        <v>29314.7</v>
      </c>
      <c r="GP54">
        <v>37460.1</v>
      </c>
      <c r="GQ54">
        <v>34355.6</v>
      </c>
      <c r="GR54">
        <v>46630.5</v>
      </c>
      <c r="GS54">
        <v>43547.6</v>
      </c>
      <c r="GT54">
        <v>1.8134</v>
      </c>
      <c r="GU54">
        <v>1.8727</v>
      </c>
      <c r="GV54">
        <v>0.0549816</v>
      </c>
      <c r="GW54">
        <v>0</v>
      </c>
      <c r="GX54">
        <v>29.0849</v>
      </c>
      <c r="GY54">
        <v>999.9</v>
      </c>
      <c r="GZ54">
        <v>56.9</v>
      </c>
      <c r="HA54">
        <v>31.5</v>
      </c>
      <c r="HB54">
        <v>29.3617</v>
      </c>
      <c r="HC54">
        <v>63.33</v>
      </c>
      <c r="HD54">
        <v>16.8109</v>
      </c>
      <c r="HE54">
        <v>1</v>
      </c>
      <c r="HF54">
        <v>0.192165</v>
      </c>
      <c r="HG54">
        <v>-1.43017</v>
      </c>
      <c r="HH54">
        <v>20.2108</v>
      </c>
      <c r="HI54">
        <v>5.23421</v>
      </c>
      <c r="HJ54">
        <v>11.974</v>
      </c>
      <c r="HK54">
        <v>4.97075</v>
      </c>
      <c r="HL54">
        <v>3.29035</v>
      </c>
      <c r="HM54">
        <v>9999</v>
      </c>
      <c r="HN54">
        <v>9999</v>
      </c>
      <c r="HO54">
        <v>9999</v>
      </c>
      <c r="HP54">
        <v>999.9</v>
      </c>
      <c r="HQ54">
        <v>4.97293</v>
      </c>
      <c r="HR54">
        <v>1.87735</v>
      </c>
      <c r="HS54">
        <v>1.87546</v>
      </c>
      <c r="HT54">
        <v>1.87824</v>
      </c>
      <c r="HU54">
        <v>1.875</v>
      </c>
      <c r="HV54">
        <v>1.87851</v>
      </c>
      <c r="HW54">
        <v>1.8757</v>
      </c>
      <c r="HX54">
        <v>1.87683</v>
      </c>
      <c r="HY54">
        <v>0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0.119</v>
      </c>
      <c r="IM54">
        <v>0.2576</v>
      </c>
      <c r="IN54">
        <v>-0.2620446997112612</v>
      </c>
      <c r="IO54">
        <v>0.0009670109888777422</v>
      </c>
      <c r="IP54">
        <v>-2.06069886015755E-07</v>
      </c>
      <c r="IQ54">
        <v>1.492131737393187E-10</v>
      </c>
      <c r="IR54">
        <v>-0.04753701319922854</v>
      </c>
      <c r="IS54">
        <v>-0.001311061913088307</v>
      </c>
      <c r="IT54">
        <v>0.0006994928358591311</v>
      </c>
      <c r="IU54">
        <v>-6.08881213830995E-06</v>
      </c>
      <c r="IV54">
        <v>3</v>
      </c>
      <c r="IW54">
        <v>2112</v>
      </c>
      <c r="IX54">
        <v>1</v>
      </c>
      <c r="IY54">
        <v>30</v>
      </c>
      <c r="IZ54">
        <v>189252.4</v>
      </c>
      <c r="JA54">
        <v>189252.3</v>
      </c>
      <c r="JB54">
        <v>1.08765</v>
      </c>
      <c r="JC54">
        <v>2.54639</v>
      </c>
      <c r="JD54">
        <v>1.39893</v>
      </c>
      <c r="JE54">
        <v>2.35596</v>
      </c>
      <c r="JF54">
        <v>1.44897</v>
      </c>
      <c r="JG54">
        <v>2.56714</v>
      </c>
      <c r="JH54">
        <v>37.2899</v>
      </c>
      <c r="JI54">
        <v>24.2101</v>
      </c>
      <c r="JJ54">
        <v>18</v>
      </c>
      <c r="JK54">
        <v>475.683</v>
      </c>
      <c r="JL54">
        <v>483.26</v>
      </c>
      <c r="JM54">
        <v>31.9305</v>
      </c>
      <c r="JN54">
        <v>29.6541</v>
      </c>
      <c r="JO54">
        <v>30</v>
      </c>
      <c r="JP54">
        <v>29.2596</v>
      </c>
      <c r="JQ54">
        <v>29.3075</v>
      </c>
      <c r="JR54">
        <v>21.8088</v>
      </c>
      <c r="JS54">
        <v>26.8672</v>
      </c>
      <c r="JT54">
        <v>100</v>
      </c>
      <c r="JU54">
        <v>31.9285</v>
      </c>
      <c r="JV54">
        <v>420</v>
      </c>
      <c r="JW54">
        <v>24.7055</v>
      </c>
      <c r="JX54">
        <v>100.768</v>
      </c>
      <c r="JY54">
        <v>100.178</v>
      </c>
    </row>
    <row r="55" spans="1:285">
      <c r="A55">
        <v>39</v>
      </c>
      <c r="B55">
        <v>1758503724.5</v>
      </c>
      <c r="C55">
        <v>207.9000000953674</v>
      </c>
      <c r="D55" t="s">
        <v>506</v>
      </c>
      <c r="E55" t="s">
        <v>507</v>
      </c>
      <c r="F55">
        <v>5</v>
      </c>
      <c r="G55" t="s">
        <v>419</v>
      </c>
      <c r="H55" t="s">
        <v>420</v>
      </c>
      <c r="I55" t="s">
        <v>421</v>
      </c>
      <c r="J55">
        <v>1758503721.5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2.18</v>
      </c>
      <c r="DB55">
        <v>0.5</v>
      </c>
      <c r="DC55" t="s">
        <v>423</v>
      </c>
      <c r="DD55">
        <v>2</v>
      </c>
      <c r="DE55">
        <v>1758503721.5</v>
      </c>
      <c r="DF55">
        <v>420.54</v>
      </c>
      <c r="DG55">
        <v>419.8068888888889</v>
      </c>
      <c r="DH55">
        <v>25.07592222222222</v>
      </c>
      <c r="DI55">
        <v>24.70215555555556</v>
      </c>
      <c r="DJ55">
        <v>420.4208888888888</v>
      </c>
      <c r="DK55">
        <v>24.81821111111111</v>
      </c>
      <c r="DL55">
        <v>499.9972222222223</v>
      </c>
      <c r="DM55">
        <v>89.9505777777778</v>
      </c>
      <c r="DN55">
        <v>0.05723004444444445</v>
      </c>
      <c r="DO55">
        <v>30.93221111111111</v>
      </c>
      <c r="DP55">
        <v>29.9767</v>
      </c>
      <c r="DQ55">
        <v>999.9000000000001</v>
      </c>
      <c r="DR55">
        <v>0</v>
      </c>
      <c r="DS55">
        <v>0</v>
      </c>
      <c r="DT55">
        <v>10003.82</v>
      </c>
      <c r="DU55">
        <v>0</v>
      </c>
      <c r="DV55">
        <v>1.659516666666667</v>
      </c>
      <c r="DW55">
        <v>0.7331476666666666</v>
      </c>
      <c r="DX55">
        <v>431.3566666666667</v>
      </c>
      <c r="DY55">
        <v>430.4395555555556</v>
      </c>
      <c r="DZ55">
        <v>0.3737717777777778</v>
      </c>
      <c r="EA55">
        <v>419.8068888888889</v>
      </c>
      <c r="EB55">
        <v>24.70215555555556</v>
      </c>
      <c r="EC55">
        <v>2.255593333333334</v>
      </c>
      <c r="ED55">
        <v>2.221971111111111</v>
      </c>
      <c r="EE55">
        <v>19.36273333333333</v>
      </c>
      <c r="EF55">
        <v>19.12163333333333</v>
      </c>
      <c r="EG55">
        <v>0.00500056</v>
      </c>
      <c r="EH55">
        <v>0</v>
      </c>
      <c r="EI55">
        <v>0</v>
      </c>
      <c r="EJ55">
        <v>0</v>
      </c>
      <c r="EK55">
        <v>735.8444444444444</v>
      </c>
      <c r="EL55">
        <v>0.00500056</v>
      </c>
      <c r="EM55">
        <v>-6.655555555555556</v>
      </c>
      <c r="EN55">
        <v>-1.355555555555555</v>
      </c>
      <c r="EO55">
        <v>34.67311111111111</v>
      </c>
      <c r="EP55">
        <v>38.02066666666666</v>
      </c>
      <c r="EQ55">
        <v>36.333</v>
      </c>
      <c r="ER55">
        <v>37.53444444444445</v>
      </c>
      <c r="ES55">
        <v>37.05522222222222</v>
      </c>
      <c r="ET55">
        <v>0</v>
      </c>
      <c r="EU55">
        <v>0</v>
      </c>
      <c r="EV55">
        <v>0</v>
      </c>
      <c r="EW55">
        <v>1758503726.5</v>
      </c>
      <c r="EX55">
        <v>0</v>
      </c>
      <c r="EY55">
        <v>734.4680000000001</v>
      </c>
      <c r="EZ55">
        <v>17.6461541590108</v>
      </c>
      <c r="FA55">
        <v>10.26153858911831</v>
      </c>
      <c r="FB55">
        <v>-7.092000000000001</v>
      </c>
      <c r="FC55">
        <v>15</v>
      </c>
      <c r="FD55">
        <v>0</v>
      </c>
      <c r="FE55" t="s">
        <v>424</v>
      </c>
      <c r="FF55">
        <v>1747148579.5</v>
      </c>
      <c r="FG55">
        <v>1747148584.5</v>
      </c>
      <c r="FH55">
        <v>0</v>
      </c>
      <c r="FI55">
        <v>0.162</v>
      </c>
      <c r="FJ55">
        <v>-0.001</v>
      </c>
      <c r="FK55">
        <v>0.139</v>
      </c>
      <c r="FL55">
        <v>0.058</v>
      </c>
      <c r="FM55">
        <v>420</v>
      </c>
      <c r="FN55">
        <v>16</v>
      </c>
      <c r="FO55">
        <v>0.19</v>
      </c>
      <c r="FP55">
        <v>0.02</v>
      </c>
      <c r="FQ55">
        <v>0.781509</v>
      </c>
      <c r="FR55">
        <v>-0.3689913031358891</v>
      </c>
      <c r="FS55">
        <v>0.06706517577045444</v>
      </c>
      <c r="FT55">
        <v>1</v>
      </c>
      <c r="FU55">
        <v>735.6999999999999</v>
      </c>
      <c r="FV55">
        <v>-3.431627040665933</v>
      </c>
      <c r="FW55">
        <v>6.925485754889426</v>
      </c>
      <c r="FX55">
        <v>0</v>
      </c>
      <c r="FY55">
        <v>0.3881233170731707</v>
      </c>
      <c r="FZ55">
        <v>-0.129656550522648</v>
      </c>
      <c r="GA55">
        <v>0.01332254048950825</v>
      </c>
      <c r="GB55">
        <v>0</v>
      </c>
      <c r="GC55">
        <v>1</v>
      </c>
      <c r="GD55">
        <v>3</v>
      </c>
      <c r="GE55" t="s">
        <v>425</v>
      </c>
      <c r="GF55">
        <v>3.12681</v>
      </c>
      <c r="GG55">
        <v>2.73495</v>
      </c>
      <c r="GH55">
        <v>0.08525870000000001</v>
      </c>
      <c r="GI55">
        <v>0.08561870000000001</v>
      </c>
      <c r="GJ55">
        <v>0.109471</v>
      </c>
      <c r="GK55">
        <v>0.108925</v>
      </c>
      <c r="GL55">
        <v>27383.4</v>
      </c>
      <c r="GM55">
        <v>26569.6</v>
      </c>
      <c r="GN55">
        <v>30479.1</v>
      </c>
      <c r="GO55">
        <v>29314.6</v>
      </c>
      <c r="GP55">
        <v>37460.6</v>
      </c>
      <c r="GQ55">
        <v>34355.8</v>
      </c>
      <c r="GR55">
        <v>46630.6</v>
      </c>
      <c r="GS55">
        <v>43547.5</v>
      </c>
      <c r="GT55">
        <v>1.8133</v>
      </c>
      <c r="GU55">
        <v>1.8726</v>
      </c>
      <c r="GV55">
        <v>0.0550263</v>
      </c>
      <c r="GW55">
        <v>0</v>
      </c>
      <c r="GX55">
        <v>29.0827</v>
      </c>
      <c r="GY55">
        <v>999.9</v>
      </c>
      <c r="GZ55">
        <v>56.9</v>
      </c>
      <c r="HA55">
        <v>31.5</v>
      </c>
      <c r="HB55">
        <v>29.3635</v>
      </c>
      <c r="HC55">
        <v>62.95</v>
      </c>
      <c r="HD55">
        <v>16.7909</v>
      </c>
      <c r="HE55">
        <v>1</v>
      </c>
      <c r="HF55">
        <v>0.192144</v>
      </c>
      <c r="HG55">
        <v>-1.43236</v>
      </c>
      <c r="HH55">
        <v>20.2108</v>
      </c>
      <c r="HI55">
        <v>5.23481</v>
      </c>
      <c r="HJ55">
        <v>11.974</v>
      </c>
      <c r="HK55">
        <v>4.97075</v>
      </c>
      <c r="HL55">
        <v>3.29035</v>
      </c>
      <c r="HM55">
        <v>9999</v>
      </c>
      <c r="HN55">
        <v>9999</v>
      </c>
      <c r="HO55">
        <v>9999</v>
      </c>
      <c r="HP55">
        <v>999.9</v>
      </c>
      <c r="HQ55">
        <v>4.97295</v>
      </c>
      <c r="HR55">
        <v>1.87736</v>
      </c>
      <c r="HS55">
        <v>1.87546</v>
      </c>
      <c r="HT55">
        <v>1.87828</v>
      </c>
      <c r="HU55">
        <v>1.875</v>
      </c>
      <c r="HV55">
        <v>1.87851</v>
      </c>
      <c r="HW55">
        <v>1.8757</v>
      </c>
      <c r="HX55">
        <v>1.87683</v>
      </c>
      <c r="HY55">
        <v>0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0.119</v>
      </c>
      <c r="IM55">
        <v>0.2575</v>
      </c>
      <c r="IN55">
        <v>-0.2620446997112612</v>
      </c>
      <c r="IO55">
        <v>0.0009670109888777422</v>
      </c>
      <c r="IP55">
        <v>-2.06069886015755E-07</v>
      </c>
      <c r="IQ55">
        <v>1.492131737393187E-10</v>
      </c>
      <c r="IR55">
        <v>-0.04753701319922854</v>
      </c>
      <c r="IS55">
        <v>-0.001311061913088307</v>
      </c>
      <c r="IT55">
        <v>0.0006994928358591311</v>
      </c>
      <c r="IU55">
        <v>-6.08881213830995E-06</v>
      </c>
      <c r="IV55">
        <v>3</v>
      </c>
      <c r="IW55">
        <v>2112</v>
      </c>
      <c r="IX55">
        <v>1</v>
      </c>
      <c r="IY55">
        <v>30</v>
      </c>
      <c r="IZ55">
        <v>189252.4</v>
      </c>
      <c r="JA55">
        <v>189252.3</v>
      </c>
      <c r="JB55">
        <v>1.08765</v>
      </c>
      <c r="JC55">
        <v>2.54272</v>
      </c>
      <c r="JD55">
        <v>1.39893</v>
      </c>
      <c r="JE55">
        <v>2.35596</v>
      </c>
      <c r="JF55">
        <v>1.44897</v>
      </c>
      <c r="JG55">
        <v>2.55859</v>
      </c>
      <c r="JH55">
        <v>37.3138</v>
      </c>
      <c r="JI55">
        <v>24.2188</v>
      </c>
      <c r="JJ55">
        <v>18</v>
      </c>
      <c r="JK55">
        <v>475.628</v>
      </c>
      <c r="JL55">
        <v>483.203</v>
      </c>
      <c r="JM55">
        <v>31.9331</v>
      </c>
      <c r="JN55">
        <v>29.6545</v>
      </c>
      <c r="JO55">
        <v>30</v>
      </c>
      <c r="JP55">
        <v>29.2596</v>
      </c>
      <c r="JQ55">
        <v>29.3087</v>
      </c>
      <c r="JR55">
        <v>21.8104</v>
      </c>
      <c r="JS55">
        <v>26.8672</v>
      </c>
      <c r="JT55">
        <v>100</v>
      </c>
      <c r="JU55">
        <v>31.9285</v>
      </c>
      <c r="JV55">
        <v>420</v>
      </c>
      <c r="JW55">
        <v>24.7071</v>
      </c>
      <c r="JX55">
        <v>100.768</v>
      </c>
      <c r="JY55">
        <v>100.178</v>
      </c>
    </row>
    <row r="56" spans="1:285">
      <c r="A56">
        <v>40</v>
      </c>
      <c r="B56">
        <v>1758503726.5</v>
      </c>
      <c r="C56">
        <v>209.9000000953674</v>
      </c>
      <c r="D56" t="s">
        <v>508</v>
      </c>
      <c r="E56" t="s">
        <v>509</v>
      </c>
      <c r="F56">
        <v>5</v>
      </c>
      <c r="G56" t="s">
        <v>419</v>
      </c>
      <c r="H56" t="s">
        <v>420</v>
      </c>
      <c r="I56" t="s">
        <v>421</v>
      </c>
      <c r="J56">
        <v>1758503723.5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2.18</v>
      </c>
      <c r="DB56">
        <v>0.5</v>
      </c>
      <c r="DC56" t="s">
        <v>423</v>
      </c>
      <c r="DD56">
        <v>2</v>
      </c>
      <c r="DE56">
        <v>1758503723.5</v>
      </c>
      <c r="DF56">
        <v>420.5326666666667</v>
      </c>
      <c r="DG56">
        <v>419.7998888888889</v>
      </c>
      <c r="DH56">
        <v>25.07203333333333</v>
      </c>
      <c r="DI56">
        <v>24.70076666666667</v>
      </c>
      <c r="DJ56">
        <v>420.4136666666667</v>
      </c>
      <c r="DK56">
        <v>24.81442222222222</v>
      </c>
      <c r="DL56">
        <v>500.0454444444444</v>
      </c>
      <c r="DM56">
        <v>89.9506111111111</v>
      </c>
      <c r="DN56">
        <v>0.0570226</v>
      </c>
      <c r="DO56">
        <v>30.93213333333334</v>
      </c>
      <c r="DP56">
        <v>29.97817777777778</v>
      </c>
      <c r="DQ56">
        <v>999.9000000000001</v>
      </c>
      <c r="DR56">
        <v>0</v>
      </c>
      <c r="DS56">
        <v>0</v>
      </c>
      <c r="DT56">
        <v>10018.25777777778</v>
      </c>
      <c r="DU56">
        <v>0</v>
      </c>
      <c r="DV56">
        <v>1.664113333333333</v>
      </c>
      <c r="DW56">
        <v>0.7328323333333333</v>
      </c>
      <c r="DX56">
        <v>431.3474444444444</v>
      </c>
      <c r="DY56">
        <v>430.432</v>
      </c>
      <c r="DZ56">
        <v>0.371278</v>
      </c>
      <c r="EA56">
        <v>419.7998888888889</v>
      </c>
      <c r="EB56">
        <v>24.70076666666667</v>
      </c>
      <c r="EC56">
        <v>2.255245555555556</v>
      </c>
      <c r="ED56">
        <v>2.221847777777778</v>
      </c>
      <c r="EE56">
        <v>19.36025555555555</v>
      </c>
      <c r="EF56">
        <v>19.12073333333333</v>
      </c>
      <c r="EG56">
        <v>0.00500056</v>
      </c>
      <c r="EH56">
        <v>0</v>
      </c>
      <c r="EI56">
        <v>0</v>
      </c>
      <c r="EJ56">
        <v>0</v>
      </c>
      <c r="EK56">
        <v>736.2111111111111</v>
      </c>
      <c r="EL56">
        <v>0.00500056</v>
      </c>
      <c r="EM56">
        <v>-7.166666666666667</v>
      </c>
      <c r="EN56">
        <v>-1.7</v>
      </c>
      <c r="EO56">
        <v>34.66622222222222</v>
      </c>
      <c r="EP56">
        <v>38</v>
      </c>
      <c r="EQ56">
        <v>36.32599999999999</v>
      </c>
      <c r="ER56">
        <v>37.52755555555555</v>
      </c>
      <c r="ES56">
        <v>37.04822222222222</v>
      </c>
      <c r="ET56">
        <v>0</v>
      </c>
      <c r="EU56">
        <v>0</v>
      </c>
      <c r="EV56">
        <v>0</v>
      </c>
      <c r="EW56">
        <v>1758503728.3</v>
      </c>
      <c r="EX56">
        <v>0</v>
      </c>
      <c r="EY56">
        <v>734.4461538461539</v>
      </c>
      <c r="EZ56">
        <v>19.6717950232063</v>
      </c>
      <c r="FA56">
        <v>0.3282053354372056</v>
      </c>
      <c r="FB56">
        <v>-6.546153846153846</v>
      </c>
      <c r="FC56">
        <v>15</v>
      </c>
      <c r="FD56">
        <v>0</v>
      </c>
      <c r="FE56" t="s">
        <v>424</v>
      </c>
      <c r="FF56">
        <v>1747148579.5</v>
      </c>
      <c r="FG56">
        <v>1747148584.5</v>
      </c>
      <c r="FH56">
        <v>0</v>
      </c>
      <c r="FI56">
        <v>0.162</v>
      </c>
      <c r="FJ56">
        <v>-0.001</v>
      </c>
      <c r="FK56">
        <v>0.139</v>
      </c>
      <c r="FL56">
        <v>0.058</v>
      </c>
      <c r="FM56">
        <v>420</v>
      </c>
      <c r="FN56">
        <v>16</v>
      </c>
      <c r="FO56">
        <v>0.19</v>
      </c>
      <c r="FP56">
        <v>0.02</v>
      </c>
      <c r="FQ56">
        <v>0.7662322749999999</v>
      </c>
      <c r="FR56">
        <v>-0.4371549005628547</v>
      </c>
      <c r="FS56">
        <v>0.06132442922155391</v>
      </c>
      <c r="FT56">
        <v>1</v>
      </c>
      <c r="FU56">
        <v>735.3794117647059</v>
      </c>
      <c r="FV56">
        <v>-7.335370448086111</v>
      </c>
      <c r="FW56">
        <v>6.900672576417487</v>
      </c>
      <c r="FX56">
        <v>0</v>
      </c>
      <c r="FY56">
        <v>0.3821499249999999</v>
      </c>
      <c r="FZ56">
        <v>-0.09896810881801299</v>
      </c>
      <c r="GA56">
        <v>0.009645772919749615</v>
      </c>
      <c r="GB56">
        <v>1</v>
      </c>
      <c r="GC56">
        <v>2</v>
      </c>
      <c r="GD56">
        <v>3</v>
      </c>
      <c r="GE56" t="s">
        <v>434</v>
      </c>
      <c r="GF56">
        <v>3.12697</v>
      </c>
      <c r="GG56">
        <v>2.73518</v>
      </c>
      <c r="GH56">
        <v>0.08525439999999999</v>
      </c>
      <c r="GI56">
        <v>0.085618</v>
      </c>
      <c r="GJ56">
        <v>0.109463</v>
      </c>
      <c r="GK56">
        <v>0.108922</v>
      </c>
      <c r="GL56">
        <v>27383.4</v>
      </c>
      <c r="GM56">
        <v>26569.6</v>
      </c>
      <c r="GN56">
        <v>30479</v>
      </c>
      <c r="GO56">
        <v>29314.7</v>
      </c>
      <c r="GP56">
        <v>37460.8</v>
      </c>
      <c r="GQ56">
        <v>34355.9</v>
      </c>
      <c r="GR56">
        <v>46630.4</v>
      </c>
      <c r="GS56">
        <v>43547.5</v>
      </c>
      <c r="GT56">
        <v>1.81345</v>
      </c>
      <c r="GU56">
        <v>1.87235</v>
      </c>
      <c r="GV56">
        <v>0.0550747</v>
      </c>
      <c r="GW56">
        <v>0</v>
      </c>
      <c r="GX56">
        <v>29.0808</v>
      </c>
      <c r="GY56">
        <v>999.9</v>
      </c>
      <c r="GZ56">
        <v>56.9</v>
      </c>
      <c r="HA56">
        <v>31.5</v>
      </c>
      <c r="HB56">
        <v>29.3637</v>
      </c>
      <c r="HC56">
        <v>63.41</v>
      </c>
      <c r="HD56">
        <v>16.7067</v>
      </c>
      <c r="HE56">
        <v>1</v>
      </c>
      <c r="HF56">
        <v>0.192144</v>
      </c>
      <c r="HG56">
        <v>-1.4272</v>
      </c>
      <c r="HH56">
        <v>20.2114</v>
      </c>
      <c r="HI56">
        <v>5.23781</v>
      </c>
      <c r="HJ56">
        <v>11.974</v>
      </c>
      <c r="HK56">
        <v>4.9717</v>
      </c>
      <c r="HL56">
        <v>3.291</v>
      </c>
      <c r="HM56">
        <v>9999</v>
      </c>
      <c r="HN56">
        <v>9999</v>
      </c>
      <c r="HO56">
        <v>9999</v>
      </c>
      <c r="HP56">
        <v>999.9</v>
      </c>
      <c r="HQ56">
        <v>4.97295</v>
      </c>
      <c r="HR56">
        <v>1.87736</v>
      </c>
      <c r="HS56">
        <v>1.87546</v>
      </c>
      <c r="HT56">
        <v>1.8783</v>
      </c>
      <c r="HU56">
        <v>1.875</v>
      </c>
      <c r="HV56">
        <v>1.87852</v>
      </c>
      <c r="HW56">
        <v>1.87571</v>
      </c>
      <c r="HX56">
        <v>1.87683</v>
      </c>
      <c r="HY56">
        <v>0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0.119</v>
      </c>
      <c r="IM56">
        <v>0.2575</v>
      </c>
      <c r="IN56">
        <v>-0.2620446997112612</v>
      </c>
      <c r="IO56">
        <v>0.0009670109888777422</v>
      </c>
      <c r="IP56">
        <v>-2.06069886015755E-07</v>
      </c>
      <c r="IQ56">
        <v>1.492131737393187E-10</v>
      </c>
      <c r="IR56">
        <v>-0.04753701319922854</v>
      </c>
      <c r="IS56">
        <v>-0.001311061913088307</v>
      </c>
      <c r="IT56">
        <v>0.0006994928358591311</v>
      </c>
      <c r="IU56">
        <v>-6.08881213830995E-06</v>
      </c>
      <c r="IV56">
        <v>3</v>
      </c>
      <c r="IW56">
        <v>2112</v>
      </c>
      <c r="IX56">
        <v>1</v>
      </c>
      <c r="IY56">
        <v>30</v>
      </c>
      <c r="IZ56">
        <v>189252.5</v>
      </c>
      <c r="JA56">
        <v>189252.4</v>
      </c>
      <c r="JB56">
        <v>1.08765</v>
      </c>
      <c r="JC56">
        <v>2.54639</v>
      </c>
      <c r="JD56">
        <v>1.39893</v>
      </c>
      <c r="JE56">
        <v>2.35596</v>
      </c>
      <c r="JF56">
        <v>1.44897</v>
      </c>
      <c r="JG56">
        <v>2.5769</v>
      </c>
      <c r="JH56">
        <v>37.3138</v>
      </c>
      <c r="JI56">
        <v>24.2188</v>
      </c>
      <c r="JJ56">
        <v>18</v>
      </c>
      <c r="JK56">
        <v>475.71</v>
      </c>
      <c r="JL56">
        <v>483.039</v>
      </c>
      <c r="JM56">
        <v>31.9373</v>
      </c>
      <c r="JN56">
        <v>29.6558</v>
      </c>
      <c r="JO56">
        <v>30</v>
      </c>
      <c r="JP56">
        <v>29.2596</v>
      </c>
      <c r="JQ56">
        <v>29.3091</v>
      </c>
      <c r="JR56">
        <v>21.8128</v>
      </c>
      <c r="JS56">
        <v>26.8672</v>
      </c>
      <c r="JT56">
        <v>100</v>
      </c>
      <c r="JU56">
        <v>31.9285</v>
      </c>
      <c r="JV56">
        <v>420</v>
      </c>
      <c r="JW56">
        <v>24.7084</v>
      </c>
      <c r="JX56">
        <v>100.768</v>
      </c>
      <c r="JY56">
        <v>100.178</v>
      </c>
    </row>
    <row r="57" spans="1:285">
      <c r="A57">
        <v>41</v>
      </c>
      <c r="B57">
        <v>1758503728.5</v>
      </c>
      <c r="C57">
        <v>211.9000000953674</v>
      </c>
      <c r="D57" t="s">
        <v>510</v>
      </c>
      <c r="E57" t="s">
        <v>511</v>
      </c>
      <c r="F57">
        <v>5</v>
      </c>
      <c r="G57" t="s">
        <v>419</v>
      </c>
      <c r="H57" t="s">
        <v>420</v>
      </c>
      <c r="I57" t="s">
        <v>421</v>
      </c>
      <c r="J57">
        <v>1758503725.5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2.18</v>
      </c>
      <c r="DB57">
        <v>0.5</v>
      </c>
      <c r="DC57" t="s">
        <v>423</v>
      </c>
      <c r="DD57">
        <v>2</v>
      </c>
      <c r="DE57">
        <v>1758503725.5</v>
      </c>
      <c r="DF57">
        <v>420.5178888888889</v>
      </c>
      <c r="DG57">
        <v>419.8038888888889</v>
      </c>
      <c r="DH57">
        <v>25.06893333333333</v>
      </c>
      <c r="DI57">
        <v>24.69937777777778</v>
      </c>
      <c r="DJ57">
        <v>420.3987777777778</v>
      </c>
      <c r="DK57">
        <v>24.8114</v>
      </c>
      <c r="DL57">
        <v>500.1046666666667</v>
      </c>
      <c r="DM57">
        <v>89.95073333333333</v>
      </c>
      <c r="DN57">
        <v>0.05696296666666667</v>
      </c>
      <c r="DO57">
        <v>30.93265555555556</v>
      </c>
      <c r="DP57">
        <v>29.97950000000001</v>
      </c>
      <c r="DQ57">
        <v>999.9000000000001</v>
      </c>
      <c r="DR57">
        <v>0</v>
      </c>
      <c r="DS57">
        <v>0</v>
      </c>
      <c r="DT57">
        <v>10025.62444444444</v>
      </c>
      <c r="DU57">
        <v>0</v>
      </c>
      <c r="DV57">
        <v>1.666412222222222</v>
      </c>
      <c r="DW57">
        <v>0.7139893333333334</v>
      </c>
      <c r="DX57">
        <v>431.3308888888889</v>
      </c>
      <c r="DY57">
        <v>430.4355555555555</v>
      </c>
      <c r="DZ57">
        <v>0.3695737777777778</v>
      </c>
      <c r="EA57">
        <v>419.8038888888889</v>
      </c>
      <c r="EB57">
        <v>24.69937777777778</v>
      </c>
      <c r="EC57">
        <v>2.254968888888889</v>
      </c>
      <c r="ED57">
        <v>2.221725555555556</v>
      </c>
      <c r="EE57">
        <v>19.35828888888889</v>
      </c>
      <c r="EF57">
        <v>19.11984444444444</v>
      </c>
      <c r="EG57">
        <v>0.00500056</v>
      </c>
      <c r="EH57">
        <v>0</v>
      </c>
      <c r="EI57">
        <v>0</v>
      </c>
      <c r="EJ57">
        <v>0</v>
      </c>
      <c r="EK57">
        <v>734.6222222222223</v>
      </c>
      <c r="EL57">
        <v>0.00500056</v>
      </c>
      <c r="EM57">
        <v>-5.322222222222222</v>
      </c>
      <c r="EN57">
        <v>-1.488888888888889</v>
      </c>
      <c r="EO57">
        <v>34.68722222222222</v>
      </c>
      <c r="EP57">
        <v>38</v>
      </c>
      <c r="EQ57">
        <v>36.347</v>
      </c>
      <c r="ER57">
        <v>37.49988888888889</v>
      </c>
      <c r="ES57">
        <v>37.05511111111111</v>
      </c>
      <c r="ET57">
        <v>0</v>
      </c>
      <c r="EU57">
        <v>0</v>
      </c>
      <c r="EV57">
        <v>0</v>
      </c>
      <c r="EW57">
        <v>1758503730.7</v>
      </c>
      <c r="EX57">
        <v>0</v>
      </c>
      <c r="EY57">
        <v>735.476923076923</v>
      </c>
      <c r="EZ57">
        <v>12.7316238593849</v>
      </c>
      <c r="FA57">
        <v>4.150427595288965</v>
      </c>
      <c r="FB57">
        <v>-7.623076923076923</v>
      </c>
      <c r="FC57">
        <v>15</v>
      </c>
      <c r="FD57">
        <v>0</v>
      </c>
      <c r="FE57" t="s">
        <v>424</v>
      </c>
      <c r="FF57">
        <v>1747148579.5</v>
      </c>
      <c r="FG57">
        <v>1747148584.5</v>
      </c>
      <c r="FH57">
        <v>0</v>
      </c>
      <c r="FI57">
        <v>0.162</v>
      </c>
      <c r="FJ57">
        <v>-0.001</v>
      </c>
      <c r="FK57">
        <v>0.139</v>
      </c>
      <c r="FL57">
        <v>0.058</v>
      </c>
      <c r="FM57">
        <v>420</v>
      </c>
      <c r="FN57">
        <v>16</v>
      </c>
      <c r="FO57">
        <v>0.19</v>
      </c>
      <c r="FP57">
        <v>0.02</v>
      </c>
      <c r="FQ57">
        <v>0.7537908536585365</v>
      </c>
      <c r="FR57">
        <v>-0.3606657491289213</v>
      </c>
      <c r="FS57">
        <v>0.05362906393427344</v>
      </c>
      <c r="FT57">
        <v>1</v>
      </c>
      <c r="FU57">
        <v>735.1294117647059</v>
      </c>
      <c r="FV57">
        <v>-7.749426977630479</v>
      </c>
      <c r="FW57">
        <v>6.69198508365504</v>
      </c>
      <c r="FX57">
        <v>0</v>
      </c>
      <c r="FY57">
        <v>0.3802571707317073</v>
      </c>
      <c r="FZ57">
        <v>-0.09094039024390221</v>
      </c>
      <c r="GA57">
        <v>0.009112982449077371</v>
      </c>
      <c r="GB57">
        <v>1</v>
      </c>
      <c r="GC57">
        <v>2</v>
      </c>
      <c r="GD57">
        <v>3</v>
      </c>
      <c r="GE57" t="s">
        <v>434</v>
      </c>
      <c r="GF57">
        <v>3.12694</v>
      </c>
      <c r="GG57">
        <v>2.73494</v>
      </c>
      <c r="GH57">
        <v>0.08525770000000001</v>
      </c>
      <c r="GI57">
        <v>0.0856126</v>
      </c>
      <c r="GJ57">
        <v>0.109458</v>
      </c>
      <c r="GK57">
        <v>0.108918</v>
      </c>
      <c r="GL57">
        <v>27383.6</v>
      </c>
      <c r="GM57">
        <v>26569.9</v>
      </c>
      <c r="GN57">
        <v>30479.2</v>
      </c>
      <c r="GO57">
        <v>29314.8</v>
      </c>
      <c r="GP57">
        <v>37461.3</v>
      </c>
      <c r="GQ57">
        <v>34356.1</v>
      </c>
      <c r="GR57">
        <v>46630.7</v>
      </c>
      <c r="GS57">
        <v>43547.6</v>
      </c>
      <c r="GT57">
        <v>1.8135</v>
      </c>
      <c r="GU57">
        <v>1.87243</v>
      </c>
      <c r="GV57">
        <v>0.0554323</v>
      </c>
      <c r="GW57">
        <v>0</v>
      </c>
      <c r="GX57">
        <v>29.0796</v>
      </c>
      <c r="GY57">
        <v>999.9</v>
      </c>
      <c r="GZ57">
        <v>56.9</v>
      </c>
      <c r="HA57">
        <v>31.5</v>
      </c>
      <c r="HB57">
        <v>29.3611</v>
      </c>
      <c r="HC57">
        <v>62.82</v>
      </c>
      <c r="HD57">
        <v>16.7348</v>
      </c>
      <c r="HE57">
        <v>1</v>
      </c>
      <c r="HF57">
        <v>0.192149</v>
      </c>
      <c r="HG57">
        <v>-1.42209</v>
      </c>
      <c r="HH57">
        <v>20.2115</v>
      </c>
      <c r="HI57">
        <v>5.23721</v>
      </c>
      <c r="HJ57">
        <v>11.974</v>
      </c>
      <c r="HK57">
        <v>4.97175</v>
      </c>
      <c r="HL57">
        <v>3.291</v>
      </c>
      <c r="HM57">
        <v>9999</v>
      </c>
      <c r="HN57">
        <v>9999</v>
      </c>
      <c r="HO57">
        <v>9999</v>
      </c>
      <c r="HP57">
        <v>999.9</v>
      </c>
      <c r="HQ57">
        <v>4.97293</v>
      </c>
      <c r="HR57">
        <v>1.87735</v>
      </c>
      <c r="HS57">
        <v>1.87546</v>
      </c>
      <c r="HT57">
        <v>1.87828</v>
      </c>
      <c r="HU57">
        <v>1.875</v>
      </c>
      <c r="HV57">
        <v>1.87852</v>
      </c>
      <c r="HW57">
        <v>1.87569</v>
      </c>
      <c r="HX57">
        <v>1.87683</v>
      </c>
      <c r="HY57">
        <v>0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0.12</v>
      </c>
      <c r="IM57">
        <v>0.2575</v>
      </c>
      <c r="IN57">
        <v>-0.2620446997112612</v>
      </c>
      <c r="IO57">
        <v>0.0009670109888777422</v>
      </c>
      <c r="IP57">
        <v>-2.06069886015755E-07</v>
      </c>
      <c r="IQ57">
        <v>1.492131737393187E-10</v>
      </c>
      <c r="IR57">
        <v>-0.04753701319922854</v>
      </c>
      <c r="IS57">
        <v>-0.001311061913088307</v>
      </c>
      <c r="IT57">
        <v>0.0006994928358591311</v>
      </c>
      <c r="IU57">
        <v>-6.08881213830995E-06</v>
      </c>
      <c r="IV57">
        <v>3</v>
      </c>
      <c r="IW57">
        <v>2112</v>
      </c>
      <c r="IX57">
        <v>1</v>
      </c>
      <c r="IY57">
        <v>30</v>
      </c>
      <c r="IZ57">
        <v>189252.5</v>
      </c>
      <c r="JA57">
        <v>189252.4</v>
      </c>
      <c r="JB57">
        <v>1.08887</v>
      </c>
      <c r="JC57">
        <v>2.54395</v>
      </c>
      <c r="JD57">
        <v>1.39893</v>
      </c>
      <c r="JE57">
        <v>2.35596</v>
      </c>
      <c r="JF57">
        <v>1.44897</v>
      </c>
      <c r="JG57">
        <v>2.56592</v>
      </c>
      <c r="JH57">
        <v>37.3138</v>
      </c>
      <c r="JI57">
        <v>24.2101</v>
      </c>
      <c r="JJ57">
        <v>18</v>
      </c>
      <c r="JK57">
        <v>475.744</v>
      </c>
      <c r="JL57">
        <v>483.089</v>
      </c>
      <c r="JM57">
        <v>31.9405</v>
      </c>
      <c r="JN57">
        <v>29.6566</v>
      </c>
      <c r="JO57">
        <v>30</v>
      </c>
      <c r="JP57">
        <v>29.2607</v>
      </c>
      <c r="JQ57">
        <v>29.3091</v>
      </c>
      <c r="JR57">
        <v>21.8182</v>
      </c>
      <c r="JS57">
        <v>26.8672</v>
      </c>
      <c r="JT57">
        <v>100</v>
      </c>
      <c r="JU57">
        <v>31.9433</v>
      </c>
      <c r="JV57">
        <v>420</v>
      </c>
      <c r="JW57">
        <v>24.7058</v>
      </c>
      <c r="JX57">
        <v>100.769</v>
      </c>
      <c r="JY57">
        <v>100.178</v>
      </c>
    </row>
    <row r="58" spans="1:285">
      <c r="A58">
        <v>42</v>
      </c>
      <c r="B58">
        <v>1758503730.5</v>
      </c>
      <c r="C58">
        <v>213.9000000953674</v>
      </c>
      <c r="D58" t="s">
        <v>512</v>
      </c>
      <c r="E58" t="s">
        <v>513</v>
      </c>
      <c r="F58">
        <v>5</v>
      </c>
      <c r="G58" t="s">
        <v>419</v>
      </c>
      <c r="H58" t="s">
        <v>420</v>
      </c>
      <c r="I58" t="s">
        <v>421</v>
      </c>
      <c r="J58">
        <v>1758503727.5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2.18</v>
      </c>
      <c r="DB58">
        <v>0.5</v>
      </c>
      <c r="DC58" t="s">
        <v>423</v>
      </c>
      <c r="DD58">
        <v>2</v>
      </c>
      <c r="DE58">
        <v>1758503727.5</v>
      </c>
      <c r="DF58">
        <v>420.5156666666667</v>
      </c>
      <c r="DG58">
        <v>419.8044444444445</v>
      </c>
      <c r="DH58">
        <v>25.06674444444445</v>
      </c>
      <c r="DI58">
        <v>24.69807777777778</v>
      </c>
      <c r="DJ58">
        <v>420.3965555555555</v>
      </c>
      <c r="DK58">
        <v>24.80924444444445</v>
      </c>
      <c r="DL58">
        <v>500.1163333333333</v>
      </c>
      <c r="DM58">
        <v>89.95063333333333</v>
      </c>
      <c r="DN58">
        <v>0.05706814444444444</v>
      </c>
      <c r="DO58">
        <v>30.93355555555555</v>
      </c>
      <c r="DP58">
        <v>29.98035555555555</v>
      </c>
      <c r="DQ58">
        <v>999.9000000000001</v>
      </c>
      <c r="DR58">
        <v>0</v>
      </c>
      <c r="DS58">
        <v>0</v>
      </c>
      <c r="DT58">
        <v>10021.58888888889</v>
      </c>
      <c r="DU58">
        <v>0</v>
      </c>
      <c r="DV58">
        <v>1.668711111111111</v>
      </c>
      <c r="DW58">
        <v>0.7111952222222223</v>
      </c>
      <c r="DX58">
        <v>431.3276666666667</v>
      </c>
      <c r="DY58">
        <v>430.4355555555555</v>
      </c>
      <c r="DZ58">
        <v>0.3686654444444444</v>
      </c>
      <c r="EA58">
        <v>419.8044444444445</v>
      </c>
      <c r="EB58">
        <v>24.69807777777778</v>
      </c>
      <c r="EC58">
        <v>2.254768888888888</v>
      </c>
      <c r="ED58">
        <v>2.221607777777778</v>
      </c>
      <c r="EE58">
        <v>19.35684444444444</v>
      </c>
      <c r="EF58">
        <v>19.11897777777778</v>
      </c>
      <c r="EG58">
        <v>0.00500056</v>
      </c>
      <c r="EH58">
        <v>0</v>
      </c>
      <c r="EI58">
        <v>0</v>
      </c>
      <c r="EJ58">
        <v>0</v>
      </c>
      <c r="EK58">
        <v>734.9555555555555</v>
      </c>
      <c r="EL58">
        <v>0.00500056</v>
      </c>
      <c r="EM58">
        <v>-7.444444444444445</v>
      </c>
      <c r="EN58">
        <v>-2.3</v>
      </c>
      <c r="EO58">
        <v>34.74988888888889</v>
      </c>
      <c r="EP58">
        <v>38.00688888888889</v>
      </c>
      <c r="EQ58">
        <v>36.42355555555556</v>
      </c>
      <c r="ER58">
        <v>37.54844444444444</v>
      </c>
      <c r="ES58">
        <v>37.11755555555555</v>
      </c>
      <c r="ET58">
        <v>0</v>
      </c>
      <c r="EU58">
        <v>0</v>
      </c>
      <c r="EV58">
        <v>0</v>
      </c>
      <c r="EW58">
        <v>1758503732.5</v>
      </c>
      <c r="EX58">
        <v>0</v>
      </c>
      <c r="EY58">
        <v>736.204</v>
      </c>
      <c r="EZ58">
        <v>14.73076891002938</v>
      </c>
      <c r="FA58">
        <v>15.30000011829231</v>
      </c>
      <c r="FB58">
        <v>-7.251999999999999</v>
      </c>
      <c r="FC58">
        <v>15</v>
      </c>
      <c r="FD58">
        <v>0</v>
      </c>
      <c r="FE58" t="s">
        <v>424</v>
      </c>
      <c r="FF58">
        <v>1747148579.5</v>
      </c>
      <c r="FG58">
        <v>1747148584.5</v>
      </c>
      <c r="FH58">
        <v>0</v>
      </c>
      <c r="FI58">
        <v>0.162</v>
      </c>
      <c r="FJ58">
        <v>-0.001</v>
      </c>
      <c r="FK58">
        <v>0.139</v>
      </c>
      <c r="FL58">
        <v>0.058</v>
      </c>
      <c r="FM58">
        <v>420</v>
      </c>
      <c r="FN58">
        <v>16</v>
      </c>
      <c r="FO58">
        <v>0.19</v>
      </c>
      <c r="FP58">
        <v>0.02</v>
      </c>
      <c r="FQ58">
        <v>0.740490725</v>
      </c>
      <c r="FR58">
        <v>-0.2527177148217661</v>
      </c>
      <c r="FS58">
        <v>0.04553421941243064</v>
      </c>
      <c r="FT58">
        <v>1</v>
      </c>
      <c r="FU58">
        <v>735.0176470588236</v>
      </c>
      <c r="FV58">
        <v>15.57524829496887</v>
      </c>
      <c r="FW58">
        <v>6.673233213554832</v>
      </c>
      <c r="FX58">
        <v>0</v>
      </c>
      <c r="FY58">
        <v>0.37647975</v>
      </c>
      <c r="FZ58">
        <v>-0.07347960225140848</v>
      </c>
      <c r="GA58">
        <v>0.007280771218593536</v>
      </c>
      <c r="GB58">
        <v>1</v>
      </c>
      <c r="GC58">
        <v>2</v>
      </c>
      <c r="GD58">
        <v>3</v>
      </c>
      <c r="GE58" t="s">
        <v>434</v>
      </c>
      <c r="GF58">
        <v>3.12676</v>
      </c>
      <c r="GG58">
        <v>2.73509</v>
      </c>
      <c r="GH58">
        <v>0.08526019999999999</v>
      </c>
      <c r="GI58">
        <v>0.0856186</v>
      </c>
      <c r="GJ58">
        <v>0.109453</v>
      </c>
      <c r="GK58">
        <v>0.108914</v>
      </c>
      <c r="GL58">
        <v>27383.7</v>
      </c>
      <c r="GM58">
        <v>26569.8</v>
      </c>
      <c r="GN58">
        <v>30479.4</v>
      </c>
      <c r="GO58">
        <v>29314.9</v>
      </c>
      <c r="GP58">
        <v>37461.8</v>
      </c>
      <c r="GQ58">
        <v>34356.3</v>
      </c>
      <c r="GR58">
        <v>46631.1</v>
      </c>
      <c r="GS58">
        <v>43547.6</v>
      </c>
      <c r="GT58">
        <v>1.81313</v>
      </c>
      <c r="GU58">
        <v>1.87267</v>
      </c>
      <c r="GV58">
        <v>0.0553541</v>
      </c>
      <c r="GW58">
        <v>0</v>
      </c>
      <c r="GX58">
        <v>29.0789</v>
      </c>
      <c r="GY58">
        <v>999.9</v>
      </c>
      <c r="GZ58">
        <v>56.9</v>
      </c>
      <c r="HA58">
        <v>31.5</v>
      </c>
      <c r="HB58">
        <v>29.3613</v>
      </c>
      <c r="HC58">
        <v>63.31</v>
      </c>
      <c r="HD58">
        <v>16.6787</v>
      </c>
      <c r="HE58">
        <v>1</v>
      </c>
      <c r="HF58">
        <v>0.192078</v>
      </c>
      <c r="HG58">
        <v>-1.43392</v>
      </c>
      <c r="HH58">
        <v>20.2114</v>
      </c>
      <c r="HI58">
        <v>5.23736</v>
      </c>
      <c r="HJ58">
        <v>11.974</v>
      </c>
      <c r="HK58">
        <v>4.97175</v>
      </c>
      <c r="HL58">
        <v>3.291</v>
      </c>
      <c r="HM58">
        <v>9999</v>
      </c>
      <c r="HN58">
        <v>9999</v>
      </c>
      <c r="HO58">
        <v>9999</v>
      </c>
      <c r="HP58">
        <v>999.9</v>
      </c>
      <c r="HQ58">
        <v>4.97293</v>
      </c>
      <c r="HR58">
        <v>1.87738</v>
      </c>
      <c r="HS58">
        <v>1.87546</v>
      </c>
      <c r="HT58">
        <v>1.87828</v>
      </c>
      <c r="HU58">
        <v>1.875</v>
      </c>
      <c r="HV58">
        <v>1.87853</v>
      </c>
      <c r="HW58">
        <v>1.87569</v>
      </c>
      <c r="HX58">
        <v>1.87683</v>
      </c>
      <c r="HY58">
        <v>0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0.119</v>
      </c>
      <c r="IM58">
        <v>0.2574</v>
      </c>
      <c r="IN58">
        <v>-0.2620446997112612</v>
      </c>
      <c r="IO58">
        <v>0.0009670109888777422</v>
      </c>
      <c r="IP58">
        <v>-2.06069886015755E-07</v>
      </c>
      <c r="IQ58">
        <v>1.492131737393187E-10</v>
      </c>
      <c r="IR58">
        <v>-0.04753701319922854</v>
      </c>
      <c r="IS58">
        <v>-0.001311061913088307</v>
      </c>
      <c r="IT58">
        <v>0.0006994928358591311</v>
      </c>
      <c r="IU58">
        <v>-6.08881213830995E-06</v>
      </c>
      <c r="IV58">
        <v>3</v>
      </c>
      <c r="IW58">
        <v>2112</v>
      </c>
      <c r="IX58">
        <v>1</v>
      </c>
      <c r="IY58">
        <v>30</v>
      </c>
      <c r="IZ58">
        <v>189252.5</v>
      </c>
      <c r="JA58">
        <v>189252.4</v>
      </c>
      <c r="JB58">
        <v>1.08887</v>
      </c>
      <c r="JC58">
        <v>2.5415</v>
      </c>
      <c r="JD58">
        <v>1.39893</v>
      </c>
      <c r="JE58">
        <v>2.35596</v>
      </c>
      <c r="JF58">
        <v>1.44897</v>
      </c>
      <c r="JG58">
        <v>2.58423</v>
      </c>
      <c r="JH58">
        <v>37.3138</v>
      </c>
      <c r="JI58">
        <v>24.2188</v>
      </c>
      <c r="JJ58">
        <v>18</v>
      </c>
      <c r="JK58">
        <v>475.546</v>
      </c>
      <c r="JL58">
        <v>483.257</v>
      </c>
      <c r="JM58">
        <v>31.9436</v>
      </c>
      <c r="JN58">
        <v>29.6566</v>
      </c>
      <c r="JO58">
        <v>30</v>
      </c>
      <c r="JP58">
        <v>29.2619</v>
      </c>
      <c r="JQ58">
        <v>29.3091</v>
      </c>
      <c r="JR58">
        <v>21.8181</v>
      </c>
      <c r="JS58">
        <v>26.8672</v>
      </c>
      <c r="JT58">
        <v>100</v>
      </c>
      <c r="JU58">
        <v>31.9433</v>
      </c>
      <c r="JV58">
        <v>420</v>
      </c>
      <c r="JW58">
        <v>24.7063</v>
      </c>
      <c r="JX58">
        <v>100.769</v>
      </c>
      <c r="JY58">
        <v>100.179</v>
      </c>
    </row>
    <row r="59" spans="1:285">
      <c r="A59">
        <v>43</v>
      </c>
      <c r="B59">
        <v>1758503732.5</v>
      </c>
      <c r="C59">
        <v>215.9000000953674</v>
      </c>
      <c r="D59" t="s">
        <v>514</v>
      </c>
      <c r="E59" t="s">
        <v>515</v>
      </c>
      <c r="F59">
        <v>5</v>
      </c>
      <c r="G59" t="s">
        <v>419</v>
      </c>
      <c r="H59" t="s">
        <v>420</v>
      </c>
      <c r="I59" t="s">
        <v>421</v>
      </c>
      <c r="J59">
        <v>1758503729.5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2.18</v>
      </c>
      <c r="DB59">
        <v>0.5</v>
      </c>
      <c r="DC59" t="s">
        <v>423</v>
      </c>
      <c r="DD59">
        <v>2</v>
      </c>
      <c r="DE59">
        <v>1758503729.5</v>
      </c>
      <c r="DF59">
        <v>420.5225555555556</v>
      </c>
      <c r="DG59">
        <v>419.8207777777778</v>
      </c>
      <c r="DH59">
        <v>25.0651</v>
      </c>
      <c r="DI59">
        <v>24.69662222222222</v>
      </c>
      <c r="DJ59">
        <v>420.4034444444444</v>
      </c>
      <c r="DK59">
        <v>24.80763333333334</v>
      </c>
      <c r="DL59">
        <v>500.0601111111112</v>
      </c>
      <c r="DM59">
        <v>89.95041111111111</v>
      </c>
      <c r="DN59">
        <v>0.05730192222222222</v>
      </c>
      <c r="DO59">
        <v>30.9343</v>
      </c>
      <c r="DP59">
        <v>29.97948888888889</v>
      </c>
      <c r="DQ59">
        <v>999.9000000000001</v>
      </c>
      <c r="DR59">
        <v>0</v>
      </c>
      <c r="DS59">
        <v>0</v>
      </c>
      <c r="DT59">
        <v>9999.505555555554</v>
      </c>
      <c r="DU59">
        <v>0</v>
      </c>
      <c r="DV59">
        <v>1.673307777777778</v>
      </c>
      <c r="DW59">
        <v>0.7018161111111111</v>
      </c>
      <c r="DX59">
        <v>431.334</v>
      </c>
      <c r="DY59">
        <v>430.4515555555556</v>
      </c>
      <c r="DZ59">
        <v>0.368478</v>
      </c>
      <c r="EA59">
        <v>419.8207777777778</v>
      </c>
      <c r="EB59">
        <v>24.69662222222222</v>
      </c>
      <c r="EC59">
        <v>2.254615555555555</v>
      </c>
      <c r="ED59">
        <v>2.221471111111111</v>
      </c>
      <c r="EE59">
        <v>19.35576666666667</v>
      </c>
      <c r="EF59">
        <v>19.11798888888889</v>
      </c>
      <c r="EG59">
        <v>0.00500056</v>
      </c>
      <c r="EH59">
        <v>0</v>
      </c>
      <c r="EI59">
        <v>0</v>
      </c>
      <c r="EJ59">
        <v>0</v>
      </c>
      <c r="EK59">
        <v>736.4333333333333</v>
      </c>
      <c r="EL59">
        <v>0.00500056</v>
      </c>
      <c r="EM59">
        <v>-7.133333333333334</v>
      </c>
      <c r="EN59">
        <v>-2.355555555555556</v>
      </c>
      <c r="EO59">
        <v>34.75688888888889</v>
      </c>
      <c r="EP59">
        <v>38.00688888888889</v>
      </c>
      <c r="EQ59">
        <v>36.40955555555556</v>
      </c>
      <c r="ER59">
        <v>37.54844444444445</v>
      </c>
      <c r="ES59">
        <v>37.09688888888888</v>
      </c>
      <c r="ET59">
        <v>0</v>
      </c>
      <c r="EU59">
        <v>0</v>
      </c>
      <c r="EV59">
        <v>0</v>
      </c>
      <c r="EW59">
        <v>1758503734.3</v>
      </c>
      <c r="EX59">
        <v>0</v>
      </c>
      <c r="EY59">
        <v>736.353846153846</v>
      </c>
      <c r="EZ59">
        <v>13.87350396551389</v>
      </c>
      <c r="FA59">
        <v>33.51453018174778</v>
      </c>
      <c r="FB59">
        <v>-7.003846153846154</v>
      </c>
      <c r="FC59">
        <v>15</v>
      </c>
      <c r="FD59">
        <v>0</v>
      </c>
      <c r="FE59" t="s">
        <v>424</v>
      </c>
      <c r="FF59">
        <v>1747148579.5</v>
      </c>
      <c r="FG59">
        <v>1747148584.5</v>
      </c>
      <c r="FH59">
        <v>0</v>
      </c>
      <c r="FI59">
        <v>0.162</v>
      </c>
      <c r="FJ59">
        <v>-0.001</v>
      </c>
      <c r="FK59">
        <v>0.139</v>
      </c>
      <c r="FL59">
        <v>0.058</v>
      </c>
      <c r="FM59">
        <v>420</v>
      </c>
      <c r="FN59">
        <v>16</v>
      </c>
      <c r="FO59">
        <v>0.19</v>
      </c>
      <c r="FP59">
        <v>0.02</v>
      </c>
      <c r="FQ59">
        <v>0.7376880487804878</v>
      </c>
      <c r="FR59">
        <v>-0.3040538466898937</v>
      </c>
      <c r="FS59">
        <v>0.04669737472275739</v>
      </c>
      <c r="FT59">
        <v>1</v>
      </c>
      <c r="FU59">
        <v>735.2176470588236</v>
      </c>
      <c r="FV59">
        <v>19.08326968015315</v>
      </c>
      <c r="FW59">
        <v>6.725695703714369</v>
      </c>
      <c r="FX59">
        <v>0</v>
      </c>
      <c r="FY59">
        <v>0.3751455853658537</v>
      </c>
      <c r="FZ59">
        <v>-0.06462470383275294</v>
      </c>
      <c r="GA59">
        <v>0.006637982491675153</v>
      </c>
      <c r="GB59">
        <v>1</v>
      </c>
      <c r="GC59">
        <v>2</v>
      </c>
      <c r="GD59">
        <v>3</v>
      </c>
      <c r="GE59" t="s">
        <v>434</v>
      </c>
      <c r="GF59">
        <v>3.12676</v>
      </c>
      <c r="GG59">
        <v>2.73527</v>
      </c>
      <c r="GH59">
        <v>0.0852588</v>
      </c>
      <c r="GI59">
        <v>0.08562160000000001</v>
      </c>
      <c r="GJ59">
        <v>0.109448</v>
      </c>
      <c r="GK59">
        <v>0.108907</v>
      </c>
      <c r="GL59">
        <v>27383.5</v>
      </c>
      <c r="GM59">
        <v>26569.4</v>
      </c>
      <c r="GN59">
        <v>30479.2</v>
      </c>
      <c r="GO59">
        <v>29314.5</v>
      </c>
      <c r="GP59">
        <v>37461.7</v>
      </c>
      <c r="GQ59">
        <v>34356.3</v>
      </c>
      <c r="GR59">
        <v>46630.7</v>
      </c>
      <c r="GS59">
        <v>43547.3</v>
      </c>
      <c r="GT59">
        <v>1.813</v>
      </c>
      <c r="GU59">
        <v>1.8728</v>
      </c>
      <c r="GV59">
        <v>0.0552498</v>
      </c>
      <c r="GW59">
        <v>0</v>
      </c>
      <c r="GX59">
        <v>29.0777</v>
      </c>
      <c r="GY59">
        <v>999.9</v>
      </c>
      <c r="GZ59">
        <v>56.9</v>
      </c>
      <c r="HA59">
        <v>31.5</v>
      </c>
      <c r="HB59">
        <v>29.3602</v>
      </c>
      <c r="HC59">
        <v>63.32</v>
      </c>
      <c r="HD59">
        <v>16.6747</v>
      </c>
      <c r="HE59">
        <v>1</v>
      </c>
      <c r="HF59">
        <v>0.191951</v>
      </c>
      <c r="HG59">
        <v>-1.42639</v>
      </c>
      <c r="HH59">
        <v>20.2116</v>
      </c>
      <c r="HI59">
        <v>5.23751</v>
      </c>
      <c r="HJ59">
        <v>11.974</v>
      </c>
      <c r="HK59">
        <v>4.97165</v>
      </c>
      <c r="HL59">
        <v>3.291</v>
      </c>
      <c r="HM59">
        <v>9999</v>
      </c>
      <c r="HN59">
        <v>9999</v>
      </c>
      <c r="HO59">
        <v>9999</v>
      </c>
      <c r="HP59">
        <v>999.9</v>
      </c>
      <c r="HQ59">
        <v>4.97293</v>
      </c>
      <c r="HR59">
        <v>1.87739</v>
      </c>
      <c r="HS59">
        <v>1.87546</v>
      </c>
      <c r="HT59">
        <v>1.87829</v>
      </c>
      <c r="HU59">
        <v>1.875</v>
      </c>
      <c r="HV59">
        <v>1.87855</v>
      </c>
      <c r="HW59">
        <v>1.8757</v>
      </c>
      <c r="HX59">
        <v>1.87684</v>
      </c>
      <c r="HY59">
        <v>0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0.119</v>
      </c>
      <c r="IM59">
        <v>0.2574</v>
      </c>
      <c r="IN59">
        <v>-0.2620446997112612</v>
      </c>
      <c r="IO59">
        <v>0.0009670109888777422</v>
      </c>
      <c r="IP59">
        <v>-2.06069886015755E-07</v>
      </c>
      <c r="IQ59">
        <v>1.492131737393187E-10</v>
      </c>
      <c r="IR59">
        <v>-0.04753701319922854</v>
      </c>
      <c r="IS59">
        <v>-0.001311061913088307</v>
      </c>
      <c r="IT59">
        <v>0.0006994928358591311</v>
      </c>
      <c r="IU59">
        <v>-6.08881213830995E-06</v>
      </c>
      <c r="IV59">
        <v>3</v>
      </c>
      <c r="IW59">
        <v>2112</v>
      </c>
      <c r="IX59">
        <v>1</v>
      </c>
      <c r="IY59">
        <v>30</v>
      </c>
      <c r="IZ59">
        <v>189252.5</v>
      </c>
      <c r="JA59">
        <v>189252.5</v>
      </c>
      <c r="JB59">
        <v>1.08887</v>
      </c>
      <c r="JC59">
        <v>2.53784</v>
      </c>
      <c r="JD59">
        <v>1.39893</v>
      </c>
      <c r="JE59">
        <v>2.35596</v>
      </c>
      <c r="JF59">
        <v>1.44897</v>
      </c>
      <c r="JG59">
        <v>2.59399</v>
      </c>
      <c r="JH59">
        <v>37.3138</v>
      </c>
      <c r="JI59">
        <v>24.2188</v>
      </c>
      <c r="JJ59">
        <v>18</v>
      </c>
      <c r="JK59">
        <v>475.48</v>
      </c>
      <c r="JL59">
        <v>483.34</v>
      </c>
      <c r="JM59">
        <v>31.9479</v>
      </c>
      <c r="JN59">
        <v>29.6566</v>
      </c>
      <c r="JO59">
        <v>30</v>
      </c>
      <c r="JP59">
        <v>29.2621</v>
      </c>
      <c r="JQ59">
        <v>29.3091</v>
      </c>
      <c r="JR59">
        <v>21.8226</v>
      </c>
      <c r="JS59">
        <v>26.8672</v>
      </c>
      <c r="JT59">
        <v>100</v>
      </c>
      <c r="JU59">
        <v>31.9574</v>
      </c>
      <c r="JV59">
        <v>420</v>
      </c>
      <c r="JW59">
        <v>24.7086</v>
      </c>
      <c r="JX59">
        <v>100.769</v>
      </c>
      <c r="JY59">
        <v>100.178</v>
      </c>
    </row>
    <row r="60" spans="1:285">
      <c r="A60">
        <v>44</v>
      </c>
      <c r="B60">
        <v>1758503734.5</v>
      </c>
      <c r="C60">
        <v>217.9000000953674</v>
      </c>
      <c r="D60" t="s">
        <v>516</v>
      </c>
      <c r="E60" t="s">
        <v>517</v>
      </c>
      <c r="F60">
        <v>5</v>
      </c>
      <c r="G60" t="s">
        <v>419</v>
      </c>
      <c r="H60" t="s">
        <v>420</v>
      </c>
      <c r="I60" t="s">
        <v>421</v>
      </c>
      <c r="J60">
        <v>1758503731.5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2.18</v>
      </c>
      <c r="DB60">
        <v>0.5</v>
      </c>
      <c r="DC60" t="s">
        <v>423</v>
      </c>
      <c r="DD60">
        <v>2</v>
      </c>
      <c r="DE60">
        <v>1758503731.5</v>
      </c>
      <c r="DF60">
        <v>420.5341111111111</v>
      </c>
      <c r="DG60">
        <v>419.8298888888889</v>
      </c>
      <c r="DH60">
        <v>25.0634</v>
      </c>
      <c r="DI60">
        <v>24.69494444444445</v>
      </c>
      <c r="DJ60">
        <v>420.415</v>
      </c>
      <c r="DK60">
        <v>24.80596666666666</v>
      </c>
      <c r="DL60">
        <v>499.9862222222222</v>
      </c>
      <c r="DM60">
        <v>89.95022222222222</v>
      </c>
      <c r="DN60">
        <v>0.05755896666666666</v>
      </c>
      <c r="DO60">
        <v>30.9346</v>
      </c>
      <c r="DP60">
        <v>29.97975555555555</v>
      </c>
      <c r="DQ60">
        <v>999.9000000000001</v>
      </c>
      <c r="DR60">
        <v>0</v>
      </c>
      <c r="DS60">
        <v>0</v>
      </c>
      <c r="DT60">
        <v>9981.662222222221</v>
      </c>
      <c r="DU60">
        <v>0</v>
      </c>
      <c r="DV60">
        <v>1.682501111111111</v>
      </c>
      <c r="DW60">
        <v>0.7041286666666666</v>
      </c>
      <c r="DX60">
        <v>431.345</v>
      </c>
      <c r="DY60">
        <v>430.4602222222222</v>
      </c>
      <c r="DZ60">
        <v>0.3684392222222223</v>
      </c>
      <c r="EA60">
        <v>419.8298888888889</v>
      </c>
      <c r="EB60">
        <v>24.69494444444445</v>
      </c>
      <c r="EC60">
        <v>2.254457777777778</v>
      </c>
      <c r="ED60">
        <v>2.221315555555555</v>
      </c>
      <c r="EE60">
        <v>19.35464444444445</v>
      </c>
      <c r="EF60">
        <v>19.11686666666667</v>
      </c>
      <c r="EG60">
        <v>0.00500056</v>
      </c>
      <c r="EH60">
        <v>0</v>
      </c>
      <c r="EI60">
        <v>0</v>
      </c>
      <c r="EJ60">
        <v>0</v>
      </c>
      <c r="EK60">
        <v>738.9222222222222</v>
      </c>
      <c r="EL60">
        <v>0.00500056</v>
      </c>
      <c r="EM60">
        <v>-11.6</v>
      </c>
      <c r="EN60">
        <v>-2.822222222222222</v>
      </c>
      <c r="EO60">
        <v>34.77766666666667</v>
      </c>
      <c r="EP60">
        <v>38.00688888888889</v>
      </c>
      <c r="EQ60">
        <v>36.39555555555555</v>
      </c>
      <c r="ER60">
        <v>37.57611111111111</v>
      </c>
      <c r="ES60">
        <v>37.097</v>
      </c>
      <c r="ET60">
        <v>0</v>
      </c>
      <c r="EU60">
        <v>0</v>
      </c>
      <c r="EV60">
        <v>0</v>
      </c>
      <c r="EW60">
        <v>1758503736.7</v>
      </c>
      <c r="EX60">
        <v>0</v>
      </c>
      <c r="EY60">
        <v>736.7846153846153</v>
      </c>
      <c r="EZ60">
        <v>32.46495708091583</v>
      </c>
      <c r="FA60">
        <v>-35.23760682012266</v>
      </c>
      <c r="FB60">
        <v>-6.726923076923078</v>
      </c>
      <c r="FC60">
        <v>15</v>
      </c>
      <c r="FD60">
        <v>0</v>
      </c>
      <c r="FE60" t="s">
        <v>424</v>
      </c>
      <c r="FF60">
        <v>1747148579.5</v>
      </c>
      <c r="FG60">
        <v>1747148584.5</v>
      </c>
      <c r="FH60">
        <v>0</v>
      </c>
      <c r="FI60">
        <v>0.162</v>
      </c>
      <c r="FJ60">
        <v>-0.001</v>
      </c>
      <c r="FK60">
        <v>0.139</v>
      </c>
      <c r="FL60">
        <v>0.058</v>
      </c>
      <c r="FM60">
        <v>420</v>
      </c>
      <c r="FN60">
        <v>16</v>
      </c>
      <c r="FO60">
        <v>0.19</v>
      </c>
      <c r="FP60">
        <v>0.02</v>
      </c>
      <c r="FQ60">
        <v>0.72548375</v>
      </c>
      <c r="FR60">
        <v>-0.2527916172607892</v>
      </c>
      <c r="FS60">
        <v>0.04250893011341852</v>
      </c>
      <c r="FT60">
        <v>1</v>
      </c>
      <c r="FU60">
        <v>736.1970588235295</v>
      </c>
      <c r="FV60">
        <v>22.82505723854067</v>
      </c>
      <c r="FW60">
        <v>6.167489969667684</v>
      </c>
      <c r="FX60">
        <v>0</v>
      </c>
      <c r="FY60">
        <v>0.372532875</v>
      </c>
      <c r="FZ60">
        <v>-0.0447277260788002</v>
      </c>
      <c r="GA60">
        <v>0.00464158868916398</v>
      </c>
      <c r="GB60">
        <v>1</v>
      </c>
      <c r="GC60">
        <v>2</v>
      </c>
      <c r="GD60">
        <v>3</v>
      </c>
      <c r="GE60" t="s">
        <v>434</v>
      </c>
      <c r="GF60">
        <v>3.12667</v>
      </c>
      <c r="GG60">
        <v>2.73546</v>
      </c>
      <c r="GH60">
        <v>0.0852625</v>
      </c>
      <c r="GI60">
        <v>0.0856114</v>
      </c>
      <c r="GJ60">
        <v>0.10944</v>
      </c>
      <c r="GK60">
        <v>0.108901</v>
      </c>
      <c r="GL60">
        <v>27383.6</v>
      </c>
      <c r="GM60">
        <v>26569.5</v>
      </c>
      <c r="GN60">
        <v>30479.4</v>
      </c>
      <c r="GO60">
        <v>29314.3</v>
      </c>
      <c r="GP60">
        <v>37462.2</v>
      </c>
      <c r="GQ60">
        <v>34356.3</v>
      </c>
      <c r="GR60">
        <v>46630.9</v>
      </c>
      <c r="GS60">
        <v>43546.9</v>
      </c>
      <c r="GT60">
        <v>1.81313</v>
      </c>
      <c r="GU60">
        <v>1.87295</v>
      </c>
      <c r="GV60">
        <v>0.055749</v>
      </c>
      <c r="GW60">
        <v>0</v>
      </c>
      <c r="GX60">
        <v>29.0768</v>
      </c>
      <c r="GY60">
        <v>999.9</v>
      </c>
      <c r="GZ60">
        <v>56.9</v>
      </c>
      <c r="HA60">
        <v>31.5</v>
      </c>
      <c r="HB60">
        <v>29.3614</v>
      </c>
      <c r="HC60">
        <v>63.42</v>
      </c>
      <c r="HD60">
        <v>16.6627</v>
      </c>
      <c r="HE60">
        <v>1</v>
      </c>
      <c r="HF60">
        <v>0.192094</v>
      </c>
      <c r="HG60">
        <v>-1.44244</v>
      </c>
      <c r="HH60">
        <v>20.2114</v>
      </c>
      <c r="HI60">
        <v>5.23766</v>
      </c>
      <c r="HJ60">
        <v>11.974</v>
      </c>
      <c r="HK60">
        <v>4.9715</v>
      </c>
      <c r="HL60">
        <v>3.291</v>
      </c>
      <c r="HM60">
        <v>9999</v>
      </c>
      <c r="HN60">
        <v>9999</v>
      </c>
      <c r="HO60">
        <v>9999</v>
      </c>
      <c r="HP60">
        <v>999.9</v>
      </c>
      <c r="HQ60">
        <v>4.97293</v>
      </c>
      <c r="HR60">
        <v>1.87736</v>
      </c>
      <c r="HS60">
        <v>1.87546</v>
      </c>
      <c r="HT60">
        <v>1.87825</v>
      </c>
      <c r="HU60">
        <v>1.875</v>
      </c>
      <c r="HV60">
        <v>1.87853</v>
      </c>
      <c r="HW60">
        <v>1.87568</v>
      </c>
      <c r="HX60">
        <v>1.87683</v>
      </c>
      <c r="HY60">
        <v>0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0.119</v>
      </c>
      <c r="IM60">
        <v>0.2573</v>
      </c>
      <c r="IN60">
        <v>-0.2620446997112612</v>
      </c>
      <c r="IO60">
        <v>0.0009670109888777422</v>
      </c>
      <c r="IP60">
        <v>-2.06069886015755E-07</v>
      </c>
      <c r="IQ60">
        <v>1.492131737393187E-10</v>
      </c>
      <c r="IR60">
        <v>-0.04753701319922854</v>
      </c>
      <c r="IS60">
        <v>-0.001311061913088307</v>
      </c>
      <c r="IT60">
        <v>0.0006994928358591311</v>
      </c>
      <c r="IU60">
        <v>-6.08881213830995E-06</v>
      </c>
      <c r="IV60">
        <v>3</v>
      </c>
      <c r="IW60">
        <v>2112</v>
      </c>
      <c r="IX60">
        <v>1</v>
      </c>
      <c r="IY60">
        <v>30</v>
      </c>
      <c r="IZ60">
        <v>189252.6</v>
      </c>
      <c r="JA60">
        <v>189252.5</v>
      </c>
      <c r="JB60">
        <v>1.08887</v>
      </c>
      <c r="JC60">
        <v>2.5354</v>
      </c>
      <c r="JD60">
        <v>1.39893</v>
      </c>
      <c r="JE60">
        <v>2.35596</v>
      </c>
      <c r="JF60">
        <v>1.44897</v>
      </c>
      <c r="JG60">
        <v>2.59644</v>
      </c>
      <c r="JH60">
        <v>37.3138</v>
      </c>
      <c r="JI60">
        <v>24.2188</v>
      </c>
      <c r="JJ60">
        <v>18</v>
      </c>
      <c r="JK60">
        <v>475.548</v>
      </c>
      <c r="JL60">
        <v>483.448</v>
      </c>
      <c r="JM60">
        <v>31.951</v>
      </c>
      <c r="JN60">
        <v>29.6566</v>
      </c>
      <c r="JO60">
        <v>30.0002</v>
      </c>
      <c r="JP60">
        <v>29.2621</v>
      </c>
      <c r="JQ60">
        <v>29.31</v>
      </c>
      <c r="JR60">
        <v>21.8268</v>
      </c>
      <c r="JS60">
        <v>26.8672</v>
      </c>
      <c r="JT60">
        <v>100</v>
      </c>
      <c r="JU60">
        <v>31.9574</v>
      </c>
      <c r="JV60">
        <v>420</v>
      </c>
      <c r="JW60">
        <v>24.7086</v>
      </c>
      <c r="JX60">
        <v>100.769</v>
      </c>
      <c r="JY60">
        <v>100.177</v>
      </c>
    </row>
    <row r="61" spans="1:285">
      <c r="A61">
        <v>45</v>
      </c>
      <c r="B61">
        <v>1758503736.5</v>
      </c>
      <c r="C61">
        <v>219.9000000953674</v>
      </c>
      <c r="D61" t="s">
        <v>518</v>
      </c>
      <c r="E61" t="s">
        <v>519</v>
      </c>
      <c r="F61">
        <v>5</v>
      </c>
      <c r="G61" t="s">
        <v>419</v>
      </c>
      <c r="H61" t="s">
        <v>420</v>
      </c>
      <c r="I61" t="s">
        <v>421</v>
      </c>
      <c r="J61">
        <v>1758503733.5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2.18</v>
      </c>
      <c r="DB61">
        <v>0.5</v>
      </c>
      <c r="DC61" t="s">
        <v>423</v>
      </c>
      <c r="DD61">
        <v>2</v>
      </c>
      <c r="DE61">
        <v>1758503733.5</v>
      </c>
      <c r="DF61">
        <v>420.5476666666667</v>
      </c>
      <c r="DG61">
        <v>419.8143333333334</v>
      </c>
      <c r="DH61">
        <v>25.06114444444444</v>
      </c>
      <c r="DI61">
        <v>24.69322222222222</v>
      </c>
      <c r="DJ61">
        <v>420.4284444444444</v>
      </c>
      <c r="DK61">
        <v>24.80376666666666</v>
      </c>
      <c r="DL61">
        <v>499.9627777777778</v>
      </c>
      <c r="DM61">
        <v>89.95017777777778</v>
      </c>
      <c r="DN61">
        <v>0.05763841111111111</v>
      </c>
      <c r="DO61">
        <v>30.93457777777778</v>
      </c>
      <c r="DP61">
        <v>29.98217777777778</v>
      </c>
      <c r="DQ61">
        <v>999.9000000000001</v>
      </c>
      <c r="DR61">
        <v>0</v>
      </c>
      <c r="DS61">
        <v>0</v>
      </c>
      <c r="DT61">
        <v>9989.517777777777</v>
      </c>
      <c r="DU61">
        <v>0</v>
      </c>
      <c r="DV61">
        <v>1.682501111111111</v>
      </c>
      <c r="DW61">
        <v>0.7332594444444444</v>
      </c>
      <c r="DX61">
        <v>431.3578888888889</v>
      </c>
      <c r="DY61">
        <v>430.4434444444444</v>
      </c>
      <c r="DZ61">
        <v>0.3679214444444445</v>
      </c>
      <c r="EA61">
        <v>419.8143333333334</v>
      </c>
      <c r="EB61">
        <v>24.69322222222222</v>
      </c>
      <c r="EC61">
        <v>2.254254444444445</v>
      </c>
      <c r="ED61">
        <v>2.221158888888889</v>
      </c>
      <c r="EE61">
        <v>19.3532</v>
      </c>
      <c r="EF61">
        <v>19.11573333333333</v>
      </c>
      <c r="EG61">
        <v>0.00500056</v>
      </c>
      <c r="EH61">
        <v>0</v>
      </c>
      <c r="EI61">
        <v>0</v>
      </c>
      <c r="EJ61">
        <v>0</v>
      </c>
      <c r="EK61">
        <v>737.1555555555556</v>
      </c>
      <c r="EL61">
        <v>0.00500056</v>
      </c>
      <c r="EM61">
        <v>-9.955555555555556</v>
      </c>
      <c r="EN61">
        <v>-2.577777777777778</v>
      </c>
      <c r="EO61">
        <v>34.75666666666667</v>
      </c>
      <c r="EP61">
        <v>38.00688888888889</v>
      </c>
      <c r="EQ61">
        <v>36.36766666666666</v>
      </c>
      <c r="ER61">
        <v>37.53444444444445</v>
      </c>
      <c r="ES61">
        <v>37.08322222222223</v>
      </c>
      <c r="ET61">
        <v>0</v>
      </c>
      <c r="EU61">
        <v>0</v>
      </c>
      <c r="EV61">
        <v>0</v>
      </c>
      <c r="EW61">
        <v>1758503738.5</v>
      </c>
      <c r="EX61">
        <v>0</v>
      </c>
      <c r="EY61">
        <v>737.5319999999999</v>
      </c>
      <c r="EZ61">
        <v>10.23076881557897</v>
      </c>
      <c r="FA61">
        <v>-16.13846149096588</v>
      </c>
      <c r="FB61">
        <v>-7.284000000000001</v>
      </c>
      <c r="FC61">
        <v>15</v>
      </c>
      <c r="FD61">
        <v>0</v>
      </c>
      <c r="FE61" t="s">
        <v>424</v>
      </c>
      <c r="FF61">
        <v>1747148579.5</v>
      </c>
      <c r="FG61">
        <v>1747148584.5</v>
      </c>
      <c r="FH61">
        <v>0</v>
      </c>
      <c r="FI61">
        <v>0.162</v>
      </c>
      <c r="FJ61">
        <v>-0.001</v>
      </c>
      <c r="FK61">
        <v>0.139</v>
      </c>
      <c r="FL61">
        <v>0.058</v>
      </c>
      <c r="FM61">
        <v>420</v>
      </c>
      <c r="FN61">
        <v>16</v>
      </c>
      <c r="FO61">
        <v>0.19</v>
      </c>
      <c r="FP61">
        <v>0.02</v>
      </c>
      <c r="FQ61">
        <v>0.7254155365853658</v>
      </c>
      <c r="FR61">
        <v>-0.05733907317073154</v>
      </c>
      <c r="FS61">
        <v>0.03984917577939903</v>
      </c>
      <c r="FT61">
        <v>1</v>
      </c>
      <c r="FU61">
        <v>736.7441176470588</v>
      </c>
      <c r="FV61">
        <v>15.34148194655123</v>
      </c>
      <c r="FW61">
        <v>5.5860746597057</v>
      </c>
      <c r="FX61">
        <v>0</v>
      </c>
      <c r="FY61">
        <v>0.3716579999999999</v>
      </c>
      <c r="FZ61">
        <v>-0.03848822299651555</v>
      </c>
      <c r="GA61">
        <v>0.004136212801762432</v>
      </c>
      <c r="GB61">
        <v>1</v>
      </c>
      <c r="GC61">
        <v>2</v>
      </c>
      <c r="GD61">
        <v>3</v>
      </c>
      <c r="GE61" t="s">
        <v>434</v>
      </c>
      <c r="GF61">
        <v>3.1268</v>
      </c>
      <c r="GG61">
        <v>2.73535</v>
      </c>
      <c r="GH61">
        <v>0.08526350000000001</v>
      </c>
      <c r="GI61">
        <v>0.08560669999999999</v>
      </c>
      <c r="GJ61">
        <v>0.10943</v>
      </c>
      <c r="GK61">
        <v>0.108898</v>
      </c>
      <c r="GL61">
        <v>27383.7</v>
      </c>
      <c r="GM61">
        <v>26569.5</v>
      </c>
      <c r="GN61">
        <v>30479.5</v>
      </c>
      <c r="GO61">
        <v>29314.1</v>
      </c>
      <c r="GP61">
        <v>37462.7</v>
      </c>
      <c r="GQ61">
        <v>34356.2</v>
      </c>
      <c r="GR61">
        <v>46631</v>
      </c>
      <c r="GS61">
        <v>43546.7</v>
      </c>
      <c r="GT61">
        <v>1.81335</v>
      </c>
      <c r="GU61">
        <v>1.87272</v>
      </c>
      <c r="GV61">
        <v>0.0562184</v>
      </c>
      <c r="GW61">
        <v>0</v>
      </c>
      <c r="GX61">
        <v>29.0768</v>
      </c>
      <c r="GY61">
        <v>999.9</v>
      </c>
      <c r="GZ61">
        <v>56.9</v>
      </c>
      <c r="HA61">
        <v>31.5</v>
      </c>
      <c r="HB61">
        <v>29.3624</v>
      </c>
      <c r="HC61">
        <v>63.28</v>
      </c>
      <c r="HD61">
        <v>16.6386</v>
      </c>
      <c r="HE61">
        <v>1</v>
      </c>
      <c r="HF61">
        <v>0.192266</v>
      </c>
      <c r="HG61">
        <v>-1.44864</v>
      </c>
      <c r="HH61">
        <v>20.2114</v>
      </c>
      <c r="HI61">
        <v>5.23781</v>
      </c>
      <c r="HJ61">
        <v>11.974</v>
      </c>
      <c r="HK61">
        <v>4.9716</v>
      </c>
      <c r="HL61">
        <v>3.291</v>
      </c>
      <c r="HM61">
        <v>9999</v>
      </c>
      <c r="HN61">
        <v>9999</v>
      </c>
      <c r="HO61">
        <v>9999</v>
      </c>
      <c r="HP61">
        <v>999.9</v>
      </c>
      <c r="HQ61">
        <v>4.97292</v>
      </c>
      <c r="HR61">
        <v>1.87736</v>
      </c>
      <c r="HS61">
        <v>1.87546</v>
      </c>
      <c r="HT61">
        <v>1.87824</v>
      </c>
      <c r="HU61">
        <v>1.875</v>
      </c>
      <c r="HV61">
        <v>1.87852</v>
      </c>
      <c r="HW61">
        <v>1.87567</v>
      </c>
      <c r="HX61">
        <v>1.87683</v>
      </c>
      <c r="HY61">
        <v>0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0.119</v>
      </c>
      <c r="IM61">
        <v>0.2573</v>
      </c>
      <c r="IN61">
        <v>-0.2620446997112612</v>
      </c>
      <c r="IO61">
        <v>0.0009670109888777422</v>
      </c>
      <c r="IP61">
        <v>-2.06069886015755E-07</v>
      </c>
      <c r="IQ61">
        <v>1.492131737393187E-10</v>
      </c>
      <c r="IR61">
        <v>-0.04753701319922854</v>
      </c>
      <c r="IS61">
        <v>-0.001311061913088307</v>
      </c>
      <c r="IT61">
        <v>0.0006994928358591311</v>
      </c>
      <c r="IU61">
        <v>-6.08881213830995E-06</v>
      </c>
      <c r="IV61">
        <v>3</v>
      </c>
      <c r="IW61">
        <v>2112</v>
      </c>
      <c r="IX61">
        <v>1</v>
      </c>
      <c r="IY61">
        <v>30</v>
      </c>
      <c r="IZ61">
        <v>189252.6</v>
      </c>
      <c r="JA61">
        <v>189252.5</v>
      </c>
      <c r="JB61">
        <v>1.08887</v>
      </c>
      <c r="JC61">
        <v>2.5354</v>
      </c>
      <c r="JD61">
        <v>1.39893</v>
      </c>
      <c r="JE61">
        <v>2.35596</v>
      </c>
      <c r="JF61">
        <v>1.44897</v>
      </c>
      <c r="JG61">
        <v>2.6062</v>
      </c>
      <c r="JH61">
        <v>37.3138</v>
      </c>
      <c r="JI61">
        <v>24.2188</v>
      </c>
      <c r="JJ61">
        <v>18</v>
      </c>
      <c r="JK61">
        <v>475.671</v>
      </c>
      <c r="JL61">
        <v>483.307</v>
      </c>
      <c r="JM61">
        <v>31.9557</v>
      </c>
      <c r="JN61">
        <v>29.6566</v>
      </c>
      <c r="JO61">
        <v>30.0001</v>
      </c>
      <c r="JP61">
        <v>29.2621</v>
      </c>
      <c r="JQ61">
        <v>29.3112</v>
      </c>
      <c r="JR61">
        <v>21.8304</v>
      </c>
      <c r="JS61">
        <v>26.8672</v>
      </c>
      <c r="JT61">
        <v>100</v>
      </c>
      <c r="JU61">
        <v>31.9574</v>
      </c>
      <c r="JV61">
        <v>420</v>
      </c>
      <c r="JW61">
        <v>24.7086</v>
      </c>
      <c r="JX61">
        <v>100.769</v>
      </c>
      <c r="JY61">
        <v>100.176</v>
      </c>
    </row>
    <row r="62" spans="1:285">
      <c r="A62">
        <v>46</v>
      </c>
      <c r="B62">
        <v>1758503738.5</v>
      </c>
      <c r="C62">
        <v>221.9000000953674</v>
      </c>
      <c r="D62" t="s">
        <v>520</v>
      </c>
      <c r="E62" t="s">
        <v>521</v>
      </c>
      <c r="F62">
        <v>5</v>
      </c>
      <c r="G62" t="s">
        <v>419</v>
      </c>
      <c r="H62" t="s">
        <v>420</v>
      </c>
      <c r="I62" t="s">
        <v>421</v>
      </c>
      <c r="J62">
        <v>1758503735.5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2.18</v>
      </c>
      <c r="DB62">
        <v>0.5</v>
      </c>
      <c r="DC62" t="s">
        <v>423</v>
      </c>
      <c r="DD62">
        <v>2</v>
      </c>
      <c r="DE62">
        <v>1758503735.5</v>
      </c>
      <c r="DF62">
        <v>420.554</v>
      </c>
      <c r="DG62">
        <v>419.7908888888889</v>
      </c>
      <c r="DH62">
        <v>25.05877777777778</v>
      </c>
      <c r="DI62">
        <v>24.69173333333334</v>
      </c>
      <c r="DJ62">
        <v>420.4347777777778</v>
      </c>
      <c r="DK62">
        <v>24.80144444444445</v>
      </c>
      <c r="DL62">
        <v>499.9973333333333</v>
      </c>
      <c r="DM62">
        <v>89.9497111111111</v>
      </c>
      <c r="DN62">
        <v>0.05749034444444445</v>
      </c>
      <c r="DO62">
        <v>30.93422222222222</v>
      </c>
      <c r="DP62">
        <v>29.98746666666667</v>
      </c>
      <c r="DQ62">
        <v>999.9000000000001</v>
      </c>
      <c r="DR62">
        <v>0</v>
      </c>
      <c r="DS62">
        <v>0</v>
      </c>
      <c r="DT62">
        <v>10012.57888888889</v>
      </c>
      <c r="DU62">
        <v>0</v>
      </c>
      <c r="DV62">
        <v>1.673307777777778</v>
      </c>
      <c r="DW62">
        <v>0.7630345555555555</v>
      </c>
      <c r="DX62">
        <v>431.3634444444444</v>
      </c>
      <c r="DY62">
        <v>430.4187777777777</v>
      </c>
      <c r="DZ62">
        <v>0.3670324444444445</v>
      </c>
      <c r="EA62">
        <v>419.7908888888889</v>
      </c>
      <c r="EB62">
        <v>24.69173333333334</v>
      </c>
      <c r="EC62">
        <v>2.25403</v>
      </c>
      <c r="ED62">
        <v>2.221014444444445</v>
      </c>
      <c r="EE62">
        <v>19.35158888888889</v>
      </c>
      <c r="EF62">
        <v>19.1147</v>
      </c>
      <c r="EG62">
        <v>0.00500056</v>
      </c>
      <c r="EH62">
        <v>0</v>
      </c>
      <c r="EI62">
        <v>0</v>
      </c>
      <c r="EJ62">
        <v>0</v>
      </c>
      <c r="EK62">
        <v>736.8888888888889</v>
      </c>
      <c r="EL62">
        <v>0.00500056</v>
      </c>
      <c r="EM62">
        <v>-8.077777777777778</v>
      </c>
      <c r="EN62">
        <v>-2.111111111111111</v>
      </c>
      <c r="EO62">
        <v>34.77744444444444</v>
      </c>
      <c r="EP62">
        <v>38.00688888888889</v>
      </c>
      <c r="EQ62">
        <v>36.36077777777777</v>
      </c>
      <c r="ER62">
        <v>37.52744444444445</v>
      </c>
      <c r="ES62">
        <v>37.10388888888889</v>
      </c>
      <c r="ET62">
        <v>0</v>
      </c>
      <c r="EU62">
        <v>0</v>
      </c>
      <c r="EV62">
        <v>0</v>
      </c>
      <c r="EW62">
        <v>1758503740.3</v>
      </c>
      <c r="EX62">
        <v>0</v>
      </c>
      <c r="EY62">
        <v>736.7384615384616</v>
      </c>
      <c r="EZ62">
        <v>-12.26666693145844</v>
      </c>
      <c r="FA62">
        <v>10.80683747038978</v>
      </c>
      <c r="FB62">
        <v>-6.411538461538462</v>
      </c>
      <c r="FC62">
        <v>15</v>
      </c>
      <c r="FD62">
        <v>0</v>
      </c>
      <c r="FE62" t="s">
        <v>424</v>
      </c>
      <c r="FF62">
        <v>1747148579.5</v>
      </c>
      <c r="FG62">
        <v>1747148584.5</v>
      </c>
      <c r="FH62">
        <v>0</v>
      </c>
      <c r="FI62">
        <v>0.162</v>
      </c>
      <c r="FJ62">
        <v>-0.001</v>
      </c>
      <c r="FK62">
        <v>0.139</v>
      </c>
      <c r="FL62">
        <v>0.058</v>
      </c>
      <c r="FM62">
        <v>420</v>
      </c>
      <c r="FN62">
        <v>16</v>
      </c>
      <c r="FO62">
        <v>0.19</v>
      </c>
      <c r="FP62">
        <v>0.02</v>
      </c>
      <c r="FQ62">
        <v>0.728699575</v>
      </c>
      <c r="FR62">
        <v>0.1520645741088163</v>
      </c>
      <c r="FS62">
        <v>0.03839694766181779</v>
      </c>
      <c r="FT62">
        <v>1</v>
      </c>
      <c r="FU62">
        <v>736.75</v>
      </c>
      <c r="FV62">
        <v>8.242933409883987</v>
      </c>
      <c r="FW62">
        <v>5.749334999908804</v>
      </c>
      <c r="FX62">
        <v>0</v>
      </c>
      <c r="FY62">
        <v>0.369836075</v>
      </c>
      <c r="FZ62">
        <v>-0.0298308405253298</v>
      </c>
      <c r="GA62">
        <v>0.00318165205033093</v>
      </c>
      <c r="GB62">
        <v>1</v>
      </c>
      <c r="GC62">
        <v>2</v>
      </c>
      <c r="GD62">
        <v>3</v>
      </c>
      <c r="GE62" t="s">
        <v>434</v>
      </c>
      <c r="GF62">
        <v>3.12696</v>
      </c>
      <c r="GG62">
        <v>2.73518</v>
      </c>
      <c r="GH62">
        <v>0.0852596</v>
      </c>
      <c r="GI62">
        <v>0.0856123</v>
      </c>
      <c r="GJ62">
        <v>0.109424</v>
      </c>
      <c r="GK62">
        <v>0.108894</v>
      </c>
      <c r="GL62">
        <v>27383.6</v>
      </c>
      <c r="GM62">
        <v>26569.4</v>
      </c>
      <c r="GN62">
        <v>30479.3</v>
      </c>
      <c r="GO62">
        <v>29314.3</v>
      </c>
      <c r="GP62">
        <v>37462.8</v>
      </c>
      <c r="GQ62">
        <v>34356.5</v>
      </c>
      <c r="GR62">
        <v>46630.8</v>
      </c>
      <c r="GS62">
        <v>43546.9</v>
      </c>
      <c r="GT62">
        <v>1.81337</v>
      </c>
      <c r="GU62">
        <v>1.87245</v>
      </c>
      <c r="GV62">
        <v>0.0555888</v>
      </c>
      <c r="GW62">
        <v>0</v>
      </c>
      <c r="GX62">
        <v>29.0768</v>
      </c>
      <c r="GY62">
        <v>999.9</v>
      </c>
      <c r="GZ62">
        <v>56.9</v>
      </c>
      <c r="HA62">
        <v>31.5</v>
      </c>
      <c r="HB62">
        <v>29.3635</v>
      </c>
      <c r="HC62">
        <v>63.38</v>
      </c>
      <c r="HD62">
        <v>16.5585</v>
      </c>
      <c r="HE62">
        <v>1</v>
      </c>
      <c r="HF62">
        <v>0.192215</v>
      </c>
      <c r="HG62">
        <v>-1.44643</v>
      </c>
      <c r="HH62">
        <v>20.2114</v>
      </c>
      <c r="HI62">
        <v>5.23826</v>
      </c>
      <c r="HJ62">
        <v>11.974</v>
      </c>
      <c r="HK62">
        <v>4.9716</v>
      </c>
      <c r="HL62">
        <v>3.291</v>
      </c>
      <c r="HM62">
        <v>9999</v>
      </c>
      <c r="HN62">
        <v>9999</v>
      </c>
      <c r="HO62">
        <v>9999</v>
      </c>
      <c r="HP62">
        <v>999.9</v>
      </c>
      <c r="HQ62">
        <v>4.97291</v>
      </c>
      <c r="HR62">
        <v>1.87735</v>
      </c>
      <c r="HS62">
        <v>1.87546</v>
      </c>
      <c r="HT62">
        <v>1.87826</v>
      </c>
      <c r="HU62">
        <v>1.875</v>
      </c>
      <c r="HV62">
        <v>1.87853</v>
      </c>
      <c r="HW62">
        <v>1.87567</v>
      </c>
      <c r="HX62">
        <v>1.87683</v>
      </c>
      <c r="HY62">
        <v>0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0.119</v>
      </c>
      <c r="IM62">
        <v>0.2572</v>
      </c>
      <c r="IN62">
        <v>-0.2620446997112612</v>
      </c>
      <c r="IO62">
        <v>0.0009670109888777422</v>
      </c>
      <c r="IP62">
        <v>-2.06069886015755E-07</v>
      </c>
      <c r="IQ62">
        <v>1.492131737393187E-10</v>
      </c>
      <c r="IR62">
        <v>-0.04753701319922854</v>
      </c>
      <c r="IS62">
        <v>-0.001311061913088307</v>
      </c>
      <c r="IT62">
        <v>0.0006994928358591311</v>
      </c>
      <c r="IU62">
        <v>-6.08881213830995E-06</v>
      </c>
      <c r="IV62">
        <v>3</v>
      </c>
      <c r="IW62">
        <v>2112</v>
      </c>
      <c r="IX62">
        <v>1</v>
      </c>
      <c r="IY62">
        <v>30</v>
      </c>
      <c r="IZ62">
        <v>189252.6</v>
      </c>
      <c r="JA62">
        <v>189252.6</v>
      </c>
      <c r="JB62">
        <v>1.08887</v>
      </c>
      <c r="JC62">
        <v>2.53296</v>
      </c>
      <c r="JD62">
        <v>1.39893</v>
      </c>
      <c r="JE62">
        <v>2.35596</v>
      </c>
      <c r="JF62">
        <v>1.44897</v>
      </c>
      <c r="JG62">
        <v>2.60132</v>
      </c>
      <c r="JH62">
        <v>37.3138</v>
      </c>
      <c r="JI62">
        <v>24.2188</v>
      </c>
      <c r="JJ62">
        <v>18</v>
      </c>
      <c r="JK62">
        <v>475.685</v>
      </c>
      <c r="JL62">
        <v>483.126</v>
      </c>
      <c r="JM62">
        <v>31.9601</v>
      </c>
      <c r="JN62">
        <v>29.6566</v>
      </c>
      <c r="JO62">
        <v>30.0001</v>
      </c>
      <c r="JP62">
        <v>29.2621</v>
      </c>
      <c r="JQ62">
        <v>29.3116</v>
      </c>
      <c r="JR62">
        <v>21.8322</v>
      </c>
      <c r="JS62">
        <v>26.8672</v>
      </c>
      <c r="JT62">
        <v>100</v>
      </c>
      <c r="JU62">
        <v>31.9672</v>
      </c>
      <c r="JV62">
        <v>420</v>
      </c>
      <c r="JW62">
        <v>24.7086</v>
      </c>
      <c r="JX62">
        <v>100.769</v>
      </c>
      <c r="JY62">
        <v>100.177</v>
      </c>
    </row>
    <row r="63" spans="1:285">
      <c r="A63">
        <v>47</v>
      </c>
      <c r="B63">
        <v>1758503740.5</v>
      </c>
      <c r="C63">
        <v>223.9000000953674</v>
      </c>
      <c r="D63" t="s">
        <v>522</v>
      </c>
      <c r="E63" t="s">
        <v>523</v>
      </c>
      <c r="F63">
        <v>5</v>
      </c>
      <c r="G63" t="s">
        <v>419</v>
      </c>
      <c r="H63" t="s">
        <v>420</v>
      </c>
      <c r="I63" t="s">
        <v>421</v>
      </c>
      <c r="J63">
        <v>1758503737.5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2.18</v>
      </c>
      <c r="DB63">
        <v>0.5</v>
      </c>
      <c r="DC63" t="s">
        <v>423</v>
      </c>
      <c r="DD63">
        <v>2</v>
      </c>
      <c r="DE63">
        <v>1758503737.5</v>
      </c>
      <c r="DF63">
        <v>420.5566666666667</v>
      </c>
      <c r="DG63">
        <v>419.7976666666667</v>
      </c>
      <c r="DH63">
        <v>25.05656666666667</v>
      </c>
      <c r="DI63">
        <v>24.69081111111111</v>
      </c>
      <c r="DJ63">
        <v>420.4374444444445</v>
      </c>
      <c r="DK63">
        <v>24.79927777777778</v>
      </c>
      <c r="DL63">
        <v>500.0397777777778</v>
      </c>
      <c r="DM63">
        <v>89.94867777777777</v>
      </c>
      <c r="DN63">
        <v>0.0572846</v>
      </c>
      <c r="DO63">
        <v>30.93463333333333</v>
      </c>
      <c r="DP63">
        <v>29.98128888888889</v>
      </c>
      <c r="DQ63">
        <v>999.9000000000001</v>
      </c>
      <c r="DR63">
        <v>0</v>
      </c>
      <c r="DS63">
        <v>0</v>
      </c>
      <c r="DT63">
        <v>10024.1</v>
      </c>
      <c r="DU63">
        <v>0</v>
      </c>
      <c r="DV63">
        <v>1.661815555555556</v>
      </c>
      <c r="DW63">
        <v>0.7590435555555555</v>
      </c>
      <c r="DX63">
        <v>431.3653333333334</v>
      </c>
      <c r="DY63">
        <v>430.4252222222222</v>
      </c>
      <c r="DZ63">
        <v>0.3657508888888888</v>
      </c>
      <c r="EA63">
        <v>419.7976666666667</v>
      </c>
      <c r="EB63">
        <v>24.69081111111111</v>
      </c>
      <c r="EC63">
        <v>2.253804444444444</v>
      </c>
      <c r="ED63">
        <v>2.220905555555555</v>
      </c>
      <c r="EE63">
        <v>19.34997777777778</v>
      </c>
      <c r="EF63">
        <v>19.11391111111111</v>
      </c>
      <c r="EG63">
        <v>0.00500056</v>
      </c>
      <c r="EH63">
        <v>0</v>
      </c>
      <c r="EI63">
        <v>0</v>
      </c>
      <c r="EJ63">
        <v>0</v>
      </c>
      <c r="EK63">
        <v>735.0777777777778</v>
      </c>
      <c r="EL63">
        <v>0.00500056</v>
      </c>
      <c r="EM63">
        <v>-3.511111111111111</v>
      </c>
      <c r="EN63">
        <v>-1.644444444444445</v>
      </c>
      <c r="EO63">
        <v>34.82599999999999</v>
      </c>
      <c r="EP63">
        <v>38.00688888888889</v>
      </c>
      <c r="EQ63">
        <v>36.35377777777777</v>
      </c>
      <c r="ER63">
        <v>37.53455555555556</v>
      </c>
      <c r="ES63">
        <v>37.10388888888889</v>
      </c>
      <c r="ET63">
        <v>0</v>
      </c>
      <c r="EU63">
        <v>0</v>
      </c>
      <c r="EV63">
        <v>0</v>
      </c>
      <c r="EW63">
        <v>1758503742.7</v>
      </c>
      <c r="EX63">
        <v>0</v>
      </c>
      <c r="EY63">
        <v>736.1346153846154</v>
      </c>
      <c r="EZ63">
        <v>-10.58803426998899</v>
      </c>
      <c r="FA63">
        <v>20.35897433699435</v>
      </c>
      <c r="FB63">
        <v>-5.865384615384617</v>
      </c>
      <c r="FC63">
        <v>15</v>
      </c>
      <c r="FD63">
        <v>0</v>
      </c>
      <c r="FE63" t="s">
        <v>424</v>
      </c>
      <c r="FF63">
        <v>1747148579.5</v>
      </c>
      <c r="FG63">
        <v>1747148584.5</v>
      </c>
      <c r="FH63">
        <v>0</v>
      </c>
      <c r="FI63">
        <v>0.162</v>
      </c>
      <c r="FJ63">
        <v>-0.001</v>
      </c>
      <c r="FK63">
        <v>0.139</v>
      </c>
      <c r="FL63">
        <v>0.058</v>
      </c>
      <c r="FM63">
        <v>420</v>
      </c>
      <c r="FN63">
        <v>16</v>
      </c>
      <c r="FO63">
        <v>0.19</v>
      </c>
      <c r="FP63">
        <v>0.02</v>
      </c>
      <c r="FQ63">
        <v>0.7294274878048781</v>
      </c>
      <c r="FR63">
        <v>0.1109313031358901</v>
      </c>
      <c r="FS63">
        <v>0.03796692946089893</v>
      </c>
      <c r="FT63">
        <v>1</v>
      </c>
      <c r="FU63">
        <v>736.2588235294118</v>
      </c>
      <c r="FV63">
        <v>7.544690523572997</v>
      </c>
      <c r="FW63">
        <v>6.262498920843332</v>
      </c>
      <c r="FX63">
        <v>0</v>
      </c>
      <c r="FY63">
        <v>0.3691228780487805</v>
      </c>
      <c r="FZ63">
        <v>-0.02697577003484251</v>
      </c>
      <c r="GA63">
        <v>0.002920620692426585</v>
      </c>
      <c r="GB63">
        <v>1</v>
      </c>
      <c r="GC63">
        <v>2</v>
      </c>
      <c r="GD63">
        <v>3</v>
      </c>
      <c r="GE63" t="s">
        <v>434</v>
      </c>
      <c r="GF63">
        <v>3.12674</v>
      </c>
      <c r="GG63">
        <v>2.7349</v>
      </c>
      <c r="GH63">
        <v>0.08525720000000001</v>
      </c>
      <c r="GI63">
        <v>0.0856227</v>
      </c>
      <c r="GJ63">
        <v>0.109417</v>
      </c>
      <c r="GK63">
        <v>0.108888</v>
      </c>
      <c r="GL63">
        <v>27383.6</v>
      </c>
      <c r="GM63">
        <v>26569.3</v>
      </c>
      <c r="GN63">
        <v>30479.2</v>
      </c>
      <c r="GO63">
        <v>29314.4</v>
      </c>
      <c r="GP63">
        <v>37463.1</v>
      </c>
      <c r="GQ63">
        <v>34356.7</v>
      </c>
      <c r="GR63">
        <v>46630.8</v>
      </c>
      <c r="GS63">
        <v>43546.8</v>
      </c>
      <c r="GT63">
        <v>1.81308</v>
      </c>
      <c r="GU63">
        <v>1.87267</v>
      </c>
      <c r="GV63">
        <v>0.0527203</v>
      </c>
      <c r="GW63">
        <v>0</v>
      </c>
      <c r="GX63">
        <v>29.0768</v>
      </c>
      <c r="GY63">
        <v>999.9</v>
      </c>
      <c r="GZ63">
        <v>56.9</v>
      </c>
      <c r="HA63">
        <v>31.5</v>
      </c>
      <c r="HB63">
        <v>29.3646</v>
      </c>
      <c r="HC63">
        <v>63.33</v>
      </c>
      <c r="HD63">
        <v>16.6066</v>
      </c>
      <c r="HE63">
        <v>1</v>
      </c>
      <c r="HF63">
        <v>0.192195</v>
      </c>
      <c r="HG63">
        <v>-1.45388</v>
      </c>
      <c r="HH63">
        <v>20.2113</v>
      </c>
      <c r="HI63">
        <v>5.23826</v>
      </c>
      <c r="HJ63">
        <v>11.974</v>
      </c>
      <c r="HK63">
        <v>4.97155</v>
      </c>
      <c r="HL63">
        <v>3.291</v>
      </c>
      <c r="HM63">
        <v>9999</v>
      </c>
      <c r="HN63">
        <v>9999</v>
      </c>
      <c r="HO63">
        <v>9999</v>
      </c>
      <c r="HP63">
        <v>999.9</v>
      </c>
      <c r="HQ63">
        <v>4.97292</v>
      </c>
      <c r="HR63">
        <v>1.87733</v>
      </c>
      <c r="HS63">
        <v>1.87546</v>
      </c>
      <c r="HT63">
        <v>1.87824</v>
      </c>
      <c r="HU63">
        <v>1.875</v>
      </c>
      <c r="HV63">
        <v>1.87853</v>
      </c>
      <c r="HW63">
        <v>1.87565</v>
      </c>
      <c r="HX63">
        <v>1.87683</v>
      </c>
      <c r="HY63">
        <v>0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0.119</v>
      </c>
      <c r="IM63">
        <v>0.2572</v>
      </c>
      <c r="IN63">
        <v>-0.2620446997112612</v>
      </c>
      <c r="IO63">
        <v>0.0009670109888777422</v>
      </c>
      <c r="IP63">
        <v>-2.06069886015755E-07</v>
      </c>
      <c r="IQ63">
        <v>1.492131737393187E-10</v>
      </c>
      <c r="IR63">
        <v>-0.04753701319922854</v>
      </c>
      <c r="IS63">
        <v>-0.001311061913088307</v>
      </c>
      <c r="IT63">
        <v>0.0006994928358591311</v>
      </c>
      <c r="IU63">
        <v>-6.08881213830995E-06</v>
      </c>
      <c r="IV63">
        <v>3</v>
      </c>
      <c r="IW63">
        <v>2112</v>
      </c>
      <c r="IX63">
        <v>1</v>
      </c>
      <c r="IY63">
        <v>30</v>
      </c>
      <c r="IZ63">
        <v>189252.7</v>
      </c>
      <c r="JA63">
        <v>189252.6</v>
      </c>
      <c r="JB63">
        <v>1.08887</v>
      </c>
      <c r="JC63">
        <v>2.53174</v>
      </c>
      <c r="JD63">
        <v>1.39893</v>
      </c>
      <c r="JE63">
        <v>2.35596</v>
      </c>
      <c r="JF63">
        <v>1.44897</v>
      </c>
      <c r="JG63">
        <v>2.59644</v>
      </c>
      <c r="JH63">
        <v>37.3138</v>
      </c>
      <c r="JI63">
        <v>24.2188</v>
      </c>
      <c r="JJ63">
        <v>18</v>
      </c>
      <c r="JK63">
        <v>475.527</v>
      </c>
      <c r="JL63">
        <v>483.277</v>
      </c>
      <c r="JM63">
        <v>31.9639</v>
      </c>
      <c r="JN63">
        <v>29.6566</v>
      </c>
      <c r="JO63">
        <v>30.0001</v>
      </c>
      <c r="JP63">
        <v>29.2632</v>
      </c>
      <c r="JQ63">
        <v>29.3116</v>
      </c>
      <c r="JR63">
        <v>21.8344</v>
      </c>
      <c r="JS63">
        <v>26.8672</v>
      </c>
      <c r="JT63">
        <v>100</v>
      </c>
      <c r="JU63">
        <v>31.9672</v>
      </c>
      <c r="JV63">
        <v>420</v>
      </c>
      <c r="JW63">
        <v>24.7086</v>
      </c>
      <c r="JX63">
        <v>100.769</v>
      </c>
      <c r="JY63">
        <v>100.177</v>
      </c>
    </row>
    <row r="64" spans="1:285">
      <c r="A64">
        <v>48</v>
      </c>
      <c r="B64">
        <v>1758503742.5</v>
      </c>
      <c r="C64">
        <v>225.9000000953674</v>
      </c>
      <c r="D64" t="s">
        <v>524</v>
      </c>
      <c r="E64" t="s">
        <v>525</v>
      </c>
      <c r="F64">
        <v>5</v>
      </c>
      <c r="G64" t="s">
        <v>419</v>
      </c>
      <c r="H64" t="s">
        <v>420</v>
      </c>
      <c r="I64" t="s">
        <v>421</v>
      </c>
      <c r="J64">
        <v>1758503739.5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2.18</v>
      </c>
      <c r="DB64">
        <v>0.5</v>
      </c>
      <c r="DC64" t="s">
        <v>423</v>
      </c>
      <c r="DD64">
        <v>2</v>
      </c>
      <c r="DE64">
        <v>1758503739.5</v>
      </c>
      <c r="DF64">
        <v>420.5558888888888</v>
      </c>
      <c r="DG64">
        <v>419.8348888888888</v>
      </c>
      <c r="DH64">
        <v>25.05461111111111</v>
      </c>
      <c r="DI64">
        <v>24.68975555555556</v>
      </c>
      <c r="DJ64">
        <v>420.4366666666667</v>
      </c>
      <c r="DK64">
        <v>24.79735555555555</v>
      </c>
      <c r="DL64">
        <v>500.0103333333333</v>
      </c>
      <c r="DM64">
        <v>89.94764444444445</v>
      </c>
      <c r="DN64">
        <v>0.05724034444444445</v>
      </c>
      <c r="DO64">
        <v>30.93721111111111</v>
      </c>
      <c r="DP64">
        <v>29.95276666666667</v>
      </c>
      <c r="DQ64">
        <v>999.9000000000001</v>
      </c>
      <c r="DR64">
        <v>0</v>
      </c>
      <c r="DS64">
        <v>0</v>
      </c>
      <c r="DT64">
        <v>10008.68111111111</v>
      </c>
      <c r="DU64">
        <v>0</v>
      </c>
      <c r="DV64">
        <v>1.65492</v>
      </c>
      <c r="DW64">
        <v>0.7210083333333333</v>
      </c>
      <c r="DX64">
        <v>431.3636666666667</v>
      </c>
      <c r="DY64">
        <v>430.463</v>
      </c>
      <c r="DZ64">
        <v>0.3648398888888889</v>
      </c>
      <c r="EA64">
        <v>419.8348888888888</v>
      </c>
      <c r="EB64">
        <v>24.68975555555556</v>
      </c>
      <c r="EC64">
        <v>2.253603333333333</v>
      </c>
      <c r="ED64">
        <v>2.220785555555556</v>
      </c>
      <c r="EE64">
        <v>19.34853333333333</v>
      </c>
      <c r="EF64">
        <v>19.11304444444444</v>
      </c>
      <c r="EG64">
        <v>0.00500056</v>
      </c>
      <c r="EH64">
        <v>0</v>
      </c>
      <c r="EI64">
        <v>0</v>
      </c>
      <c r="EJ64">
        <v>0</v>
      </c>
      <c r="EK64">
        <v>733.9555555555556</v>
      </c>
      <c r="EL64">
        <v>0.00500056</v>
      </c>
      <c r="EM64">
        <v>-1.655555555555555</v>
      </c>
      <c r="EN64">
        <v>-1.277777777777778</v>
      </c>
      <c r="EO64">
        <v>34.75655555555555</v>
      </c>
      <c r="EP64">
        <v>38</v>
      </c>
      <c r="EQ64">
        <v>36.28444444444444</v>
      </c>
      <c r="ER64">
        <v>37.53455555555556</v>
      </c>
      <c r="ES64">
        <v>37.04144444444444</v>
      </c>
      <c r="ET64">
        <v>0</v>
      </c>
      <c r="EU64">
        <v>0</v>
      </c>
      <c r="EV64">
        <v>0</v>
      </c>
      <c r="EW64">
        <v>1758503744.5</v>
      </c>
      <c r="EX64">
        <v>0</v>
      </c>
      <c r="EY64">
        <v>736.336</v>
      </c>
      <c r="EZ64">
        <v>-44.06153826450571</v>
      </c>
      <c r="FA64">
        <v>27.78461521410147</v>
      </c>
      <c r="FB64">
        <v>-6.556</v>
      </c>
      <c r="FC64">
        <v>15</v>
      </c>
      <c r="FD64">
        <v>0</v>
      </c>
      <c r="FE64" t="s">
        <v>424</v>
      </c>
      <c r="FF64">
        <v>1747148579.5</v>
      </c>
      <c r="FG64">
        <v>1747148584.5</v>
      </c>
      <c r="FH64">
        <v>0</v>
      </c>
      <c r="FI64">
        <v>0.162</v>
      </c>
      <c r="FJ64">
        <v>-0.001</v>
      </c>
      <c r="FK64">
        <v>0.139</v>
      </c>
      <c r="FL64">
        <v>0.058</v>
      </c>
      <c r="FM64">
        <v>420</v>
      </c>
      <c r="FN64">
        <v>16</v>
      </c>
      <c r="FO64">
        <v>0.19</v>
      </c>
      <c r="FP64">
        <v>0.02</v>
      </c>
      <c r="FQ64">
        <v>0.7229424</v>
      </c>
      <c r="FR64">
        <v>0.04749059662288599</v>
      </c>
      <c r="FS64">
        <v>0.03922348585401354</v>
      </c>
      <c r="FT64">
        <v>1</v>
      </c>
      <c r="FU64">
        <v>736.2117647058825</v>
      </c>
      <c r="FV64">
        <v>-13.10007647295046</v>
      </c>
      <c r="FW64">
        <v>5.629688357578963</v>
      </c>
      <c r="FX64">
        <v>0</v>
      </c>
      <c r="FY64">
        <v>0.367660325</v>
      </c>
      <c r="FZ64">
        <v>-0.02086933958724276</v>
      </c>
      <c r="GA64">
        <v>0.002144060159924389</v>
      </c>
      <c r="GB64">
        <v>1</v>
      </c>
      <c r="GC64">
        <v>2</v>
      </c>
      <c r="GD64">
        <v>3</v>
      </c>
      <c r="GE64" t="s">
        <v>434</v>
      </c>
      <c r="GF64">
        <v>3.12655</v>
      </c>
      <c r="GG64">
        <v>2.73503</v>
      </c>
      <c r="GH64">
        <v>0.0852596</v>
      </c>
      <c r="GI64">
        <v>0.0856243</v>
      </c>
      <c r="GJ64">
        <v>0.109408</v>
      </c>
      <c r="GK64">
        <v>0.108881</v>
      </c>
      <c r="GL64">
        <v>27383.5</v>
      </c>
      <c r="GM64">
        <v>26569</v>
      </c>
      <c r="GN64">
        <v>30479.2</v>
      </c>
      <c r="GO64">
        <v>29314.2</v>
      </c>
      <c r="GP64">
        <v>37463.5</v>
      </c>
      <c r="GQ64">
        <v>34356.6</v>
      </c>
      <c r="GR64">
        <v>46630.8</v>
      </c>
      <c r="GS64">
        <v>43546.3</v>
      </c>
      <c r="GT64">
        <v>1.81282</v>
      </c>
      <c r="GU64">
        <v>1.87297</v>
      </c>
      <c r="GV64">
        <v>0.0493228</v>
      </c>
      <c r="GW64">
        <v>0</v>
      </c>
      <c r="GX64">
        <v>29.0771</v>
      </c>
      <c r="GY64">
        <v>999.9</v>
      </c>
      <c r="GZ64">
        <v>57</v>
      </c>
      <c r="HA64">
        <v>31.5</v>
      </c>
      <c r="HB64">
        <v>29.4122</v>
      </c>
      <c r="HC64">
        <v>63.34</v>
      </c>
      <c r="HD64">
        <v>16.6506</v>
      </c>
      <c r="HE64">
        <v>1</v>
      </c>
      <c r="HF64">
        <v>0.19221</v>
      </c>
      <c r="HG64">
        <v>-1.46401</v>
      </c>
      <c r="HH64">
        <v>20.2111</v>
      </c>
      <c r="HI64">
        <v>5.23736</v>
      </c>
      <c r="HJ64">
        <v>11.974</v>
      </c>
      <c r="HK64">
        <v>4.9717</v>
      </c>
      <c r="HL64">
        <v>3.291</v>
      </c>
      <c r="HM64">
        <v>9999</v>
      </c>
      <c r="HN64">
        <v>9999</v>
      </c>
      <c r="HO64">
        <v>9999</v>
      </c>
      <c r="HP64">
        <v>999.9</v>
      </c>
      <c r="HQ64">
        <v>4.97293</v>
      </c>
      <c r="HR64">
        <v>1.87732</v>
      </c>
      <c r="HS64">
        <v>1.87546</v>
      </c>
      <c r="HT64">
        <v>1.87822</v>
      </c>
      <c r="HU64">
        <v>1.875</v>
      </c>
      <c r="HV64">
        <v>1.87852</v>
      </c>
      <c r="HW64">
        <v>1.87565</v>
      </c>
      <c r="HX64">
        <v>1.87683</v>
      </c>
      <c r="HY64">
        <v>0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0.119</v>
      </c>
      <c r="IM64">
        <v>0.2572</v>
      </c>
      <c r="IN64">
        <v>-0.2620446997112612</v>
      </c>
      <c r="IO64">
        <v>0.0009670109888777422</v>
      </c>
      <c r="IP64">
        <v>-2.06069886015755E-07</v>
      </c>
      <c r="IQ64">
        <v>1.492131737393187E-10</v>
      </c>
      <c r="IR64">
        <v>-0.04753701319922854</v>
      </c>
      <c r="IS64">
        <v>-0.001311061913088307</v>
      </c>
      <c r="IT64">
        <v>0.0006994928358591311</v>
      </c>
      <c r="IU64">
        <v>-6.08881213830995E-06</v>
      </c>
      <c r="IV64">
        <v>3</v>
      </c>
      <c r="IW64">
        <v>2112</v>
      </c>
      <c r="IX64">
        <v>1</v>
      </c>
      <c r="IY64">
        <v>30</v>
      </c>
      <c r="IZ64">
        <v>189252.7</v>
      </c>
      <c r="JA64">
        <v>189252.6</v>
      </c>
      <c r="JB64">
        <v>1.08887</v>
      </c>
      <c r="JC64">
        <v>2.53296</v>
      </c>
      <c r="JD64">
        <v>1.39893</v>
      </c>
      <c r="JE64">
        <v>2.35718</v>
      </c>
      <c r="JF64">
        <v>1.44897</v>
      </c>
      <c r="JG64">
        <v>2.60376</v>
      </c>
      <c r="JH64">
        <v>37.3138</v>
      </c>
      <c r="JI64">
        <v>24.2188</v>
      </c>
      <c r="JJ64">
        <v>18</v>
      </c>
      <c r="JK64">
        <v>475.398</v>
      </c>
      <c r="JL64">
        <v>483.478</v>
      </c>
      <c r="JM64">
        <v>31.9678</v>
      </c>
      <c r="JN64">
        <v>29.6566</v>
      </c>
      <c r="JO64">
        <v>30.0001</v>
      </c>
      <c r="JP64">
        <v>29.2645</v>
      </c>
      <c r="JQ64">
        <v>29.3116</v>
      </c>
      <c r="JR64">
        <v>21.8353</v>
      </c>
      <c r="JS64">
        <v>26.8672</v>
      </c>
      <c r="JT64">
        <v>100</v>
      </c>
      <c r="JU64">
        <v>32.0022</v>
      </c>
      <c r="JV64">
        <v>420</v>
      </c>
      <c r="JW64">
        <v>24.7086</v>
      </c>
      <c r="JX64">
        <v>100.769</v>
      </c>
      <c r="JY64">
        <v>100.176</v>
      </c>
    </row>
    <row r="65" spans="1:285">
      <c r="A65">
        <v>49</v>
      </c>
      <c r="B65">
        <v>1758503744.5</v>
      </c>
      <c r="C65">
        <v>227.9000000953674</v>
      </c>
      <c r="D65" t="s">
        <v>526</v>
      </c>
      <c r="E65" t="s">
        <v>527</v>
      </c>
      <c r="F65">
        <v>5</v>
      </c>
      <c r="G65" t="s">
        <v>419</v>
      </c>
      <c r="H65" t="s">
        <v>420</v>
      </c>
      <c r="I65" t="s">
        <v>421</v>
      </c>
      <c r="J65">
        <v>1758503741.5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2.18</v>
      </c>
      <c r="DB65">
        <v>0.5</v>
      </c>
      <c r="DC65" t="s">
        <v>423</v>
      </c>
      <c r="DD65">
        <v>2</v>
      </c>
      <c r="DE65">
        <v>1758503741.5</v>
      </c>
      <c r="DF65">
        <v>420.5645555555556</v>
      </c>
      <c r="DG65">
        <v>419.8678888888889</v>
      </c>
      <c r="DH65">
        <v>25.05235555555556</v>
      </c>
      <c r="DI65">
        <v>24.68802222222222</v>
      </c>
      <c r="DJ65">
        <v>420.4452222222222</v>
      </c>
      <c r="DK65">
        <v>24.79515555555555</v>
      </c>
      <c r="DL65">
        <v>499.9623333333333</v>
      </c>
      <c r="DM65">
        <v>89.94716666666665</v>
      </c>
      <c r="DN65">
        <v>0.05731141111111112</v>
      </c>
      <c r="DO65">
        <v>30.94096666666667</v>
      </c>
      <c r="DP65">
        <v>29.91408888888889</v>
      </c>
      <c r="DQ65">
        <v>999.9000000000001</v>
      </c>
      <c r="DR65">
        <v>0</v>
      </c>
      <c r="DS65">
        <v>0</v>
      </c>
      <c r="DT65">
        <v>9991.453333333335</v>
      </c>
      <c r="DU65">
        <v>0</v>
      </c>
      <c r="DV65">
        <v>1.65492</v>
      </c>
      <c r="DW65">
        <v>0.6966348888888889</v>
      </c>
      <c r="DX65">
        <v>431.3713333333333</v>
      </c>
      <c r="DY65">
        <v>430.496</v>
      </c>
      <c r="DZ65">
        <v>0.3643182222222222</v>
      </c>
      <c r="EA65">
        <v>419.8678888888889</v>
      </c>
      <c r="EB65">
        <v>24.68802222222222</v>
      </c>
      <c r="EC65">
        <v>2.253387777777778</v>
      </c>
      <c r="ED65">
        <v>2.220617777777778</v>
      </c>
      <c r="EE65">
        <v>19.347</v>
      </c>
      <c r="EF65">
        <v>19.11182222222222</v>
      </c>
      <c r="EG65">
        <v>0.00500056</v>
      </c>
      <c r="EH65">
        <v>0</v>
      </c>
      <c r="EI65">
        <v>0</v>
      </c>
      <c r="EJ65">
        <v>0</v>
      </c>
      <c r="EK65">
        <v>734.6555555555556</v>
      </c>
      <c r="EL65">
        <v>0.00500056</v>
      </c>
      <c r="EM65">
        <v>-8.944444444444445</v>
      </c>
      <c r="EN65">
        <v>-2.655555555555556</v>
      </c>
      <c r="EO65">
        <v>34.72888888888888</v>
      </c>
      <c r="EP65">
        <v>37.993</v>
      </c>
      <c r="EQ65">
        <v>36.28444444444444</v>
      </c>
      <c r="ER65">
        <v>37.55544444444445</v>
      </c>
      <c r="ES65">
        <v>37.05533333333334</v>
      </c>
      <c r="ET65">
        <v>0</v>
      </c>
      <c r="EU65">
        <v>0</v>
      </c>
      <c r="EV65">
        <v>0</v>
      </c>
      <c r="EW65">
        <v>1758503746.3</v>
      </c>
      <c r="EX65">
        <v>0</v>
      </c>
      <c r="EY65">
        <v>735.6615384615385</v>
      </c>
      <c r="EZ65">
        <v>-31.68547005645541</v>
      </c>
      <c r="FA65">
        <v>-9.801709320828071</v>
      </c>
      <c r="FB65">
        <v>-6.665384615384615</v>
      </c>
      <c r="FC65">
        <v>15</v>
      </c>
      <c r="FD65">
        <v>0</v>
      </c>
      <c r="FE65" t="s">
        <v>424</v>
      </c>
      <c r="FF65">
        <v>1747148579.5</v>
      </c>
      <c r="FG65">
        <v>1747148584.5</v>
      </c>
      <c r="FH65">
        <v>0</v>
      </c>
      <c r="FI65">
        <v>0.162</v>
      </c>
      <c r="FJ65">
        <v>-0.001</v>
      </c>
      <c r="FK65">
        <v>0.139</v>
      </c>
      <c r="FL65">
        <v>0.058</v>
      </c>
      <c r="FM65">
        <v>420</v>
      </c>
      <c r="FN65">
        <v>16</v>
      </c>
      <c r="FO65">
        <v>0.19</v>
      </c>
      <c r="FP65">
        <v>0.02</v>
      </c>
      <c r="FQ65">
        <v>0.7191423170731708</v>
      </c>
      <c r="FR65">
        <v>0.01648507317073231</v>
      </c>
      <c r="FS65">
        <v>0.0397626470633537</v>
      </c>
      <c r="FT65">
        <v>1</v>
      </c>
      <c r="FU65">
        <v>735.714705882353</v>
      </c>
      <c r="FV65">
        <v>-10.07639427185338</v>
      </c>
      <c r="FW65">
        <v>5.388720919549359</v>
      </c>
      <c r="FX65">
        <v>0</v>
      </c>
      <c r="FY65">
        <v>0.3672126585365854</v>
      </c>
      <c r="FZ65">
        <v>-0.01961138675958152</v>
      </c>
      <c r="GA65">
        <v>0.002061984369955146</v>
      </c>
      <c r="GB65">
        <v>1</v>
      </c>
      <c r="GC65">
        <v>2</v>
      </c>
      <c r="GD65">
        <v>3</v>
      </c>
      <c r="GE65" t="s">
        <v>434</v>
      </c>
      <c r="GF65">
        <v>3.12674</v>
      </c>
      <c r="GG65">
        <v>2.73521</v>
      </c>
      <c r="GH65">
        <v>0.08526549999999999</v>
      </c>
      <c r="GI65">
        <v>0.0856215</v>
      </c>
      <c r="GJ65">
        <v>0.109399</v>
      </c>
      <c r="GK65">
        <v>0.108877</v>
      </c>
      <c r="GL65">
        <v>27383.2</v>
      </c>
      <c r="GM65">
        <v>26568.8</v>
      </c>
      <c r="GN65">
        <v>30479.1</v>
      </c>
      <c r="GO65">
        <v>29313.9</v>
      </c>
      <c r="GP65">
        <v>37463.7</v>
      </c>
      <c r="GQ65">
        <v>34356.5</v>
      </c>
      <c r="GR65">
        <v>46630.6</v>
      </c>
      <c r="GS65">
        <v>43546</v>
      </c>
      <c r="GT65">
        <v>1.81292</v>
      </c>
      <c r="GU65">
        <v>1.87262</v>
      </c>
      <c r="GV65">
        <v>0.0491329</v>
      </c>
      <c r="GW65">
        <v>0</v>
      </c>
      <c r="GX65">
        <v>29.0783</v>
      </c>
      <c r="GY65">
        <v>999.9</v>
      </c>
      <c r="GZ65">
        <v>57</v>
      </c>
      <c r="HA65">
        <v>31.5</v>
      </c>
      <c r="HB65">
        <v>29.4128</v>
      </c>
      <c r="HC65">
        <v>63.53</v>
      </c>
      <c r="HD65">
        <v>16.6466</v>
      </c>
      <c r="HE65">
        <v>1</v>
      </c>
      <c r="HF65">
        <v>0.192226</v>
      </c>
      <c r="HG65">
        <v>-1.52975</v>
      </c>
      <c r="HH65">
        <v>20.2107</v>
      </c>
      <c r="HI65">
        <v>5.23736</v>
      </c>
      <c r="HJ65">
        <v>11.974</v>
      </c>
      <c r="HK65">
        <v>4.97195</v>
      </c>
      <c r="HL65">
        <v>3.291</v>
      </c>
      <c r="HM65">
        <v>9999</v>
      </c>
      <c r="HN65">
        <v>9999</v>
      </c>
      <c r="HO65">
        <v>9999</v>
      </c>
      <c r="HP65">
        <v>999.9</v>
      </c>
      <c r="HQ65">
        <v>4.97292</v>
      </c>
      <c r="HR65">
        <v>1.87732</v>
      </c>
      <c r="HS65">
        <v>1.87546</v>
      </c>
      <c r="HT65">
        <v>1.87823</v>
      </c>
      <c r="HU65">
        <v>1.875</v>
      </c>
      <c r="HV65">
        <v>1.87851</v>
      </c>
      <c r="HW65">
        <v>1.87565</v>
      </c>
      <c r="HX65">
        <v>1.87683</v>
      </c>
      <c r="HY65">
        <v>0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0.119</v>
      </c>
      <c r="IM65">
        <v>0.2571</v>
      </c>
      <c r="IN65">
        <v>-0.2620446997112612</v>
      </c>
      <c r="IO65">
        <v>0.0009670109888777422</v>
      </c>
      <c r="IP65">
        <v>-2.06069886015755E-07</v>
      </c>
      <c r="IQ65">
        <v>1.492131737393187E-10</v>
      </c>
      <c r="IR65">
        <v>-0.04753701319922854</v>
      </c>
      <c r="IS65">
        <v>-0.001311061913088307</v>
      </c>
      <c r="IT65">
        <v>0.0006994928358591311</v>
      </c>
      <c r="IU65">
        <v>-6.08881213830995E-06</v>
      </c>
      <c r="IV65">
        <v>3</v>
      </c>
      <c r="IW65">
        <v>2112</v>
      </c>
      <c r="IX65">
        <v>1</v>
      </c>
      <c r="IY65">
        <v>30</v>
      </c>
      <c r="IZ65">
        <v>189252.8</v>
      </c>
      <c r="JA65">
        <v>189252.7</v>
      </c>
      <c r="JB65">
        <v>1.08887</v>
      </c>
      <c r="JC65">
        <v>2.53418</v>
      </c>
      <c r="JD65">
        <v>1.39893</v>
      </c>
      <c r="JE65">
        <v>2.35718</v>
      </c>
      <c r="JF65">
        <v>1.44897</v>
      </c>
      <c r="JG65">
        <v>2.59033</v>
      </c>
      <c r="JH65">
        <v>37.3138</v>
      </c>
      <c r="JI65">
        <v>24.2188</v>
      </c>
      <c r="JJ65">
        <v>18</v>
      </c>
      <c r="JK65">
        <v>475.455</v>
      </c>
      <c r="JL65">
        <v>483.245</v>
      </c>
      <c r="JM65">
        <v>31.9744</v>
      </c>
      <c r="JN65">
        <v>29.6566</v>
      </c>
      <c r="JO65">
        <v>30.0001</v>
      </c>
      <c r="JP65">
        <v>29.2647</v>
      </c>
      <c r="JQ65">
        <v>29.3119</v>
      </c>
      <c r="JR65">
        <v>21.8386</v>
      </c>
      <c r="JS65">
        <v>26.8672</v>
      </c>
      <c r="JT65">
        <v>100</v>
      </c>
      <c r="JU65">
        <v>32.0022</v>
      </c>
      <c r="JV65">
        <v>420</v>
      </c>
      <c r="JW65">
        <v>24.7086</v>
      </c>
      <c r="JX65">
        <v>100.768</v>
      </c>
      <c r="JY65">
        <v>100.175</v>
      </c>
    </row>
    <row r="66" spans="1:285">
      <c r="A66">
        <v>50</v>
      </c>
      <c r="B66">
        <v>1758503746.5</v>
      </c>
      <c r="C66">
        <v>229.9000000953674</v>
      </c>
      <c r="D66" t="s">
        <v>528</v>
      </c>
      <c r="E66" t="s">
        <v>529</v>
      </c>
      <c r="F66">
        <v>5</v>
      </c>
      <c r="G66" t="s">
        <v>419</v>
      </c>
      <c r="H66" t="s">
        <v>420</v>
      </c>
      <c r="I66" t="s">
        <v>421</v>
      </c>
      <c r="J66">
        <v>1758503743.5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2.18</v>
      </c>
      <c r="DB66">
        <v>0.5</v>
      </c>
      <c r="DC66" t="s">
        <v>423</v>
      </c>
      <c r="DD66">
        <v>2</v>
      </c>
      <c r="DE66">
        <v>1758503743.5</v>
      </c>
      <c r="DF66">
        <v>420.5806666666666</v>
      </c>
      <c r="DG66">
        <v>419.8692222222223</v>
      </c>
      <c r="DH66">
        <v>25.04936666666667</v>
      </c>
      <c r="DI66">
        <v>24.68591111111111</v>
      </c>
      <c r="DJ66">
        <v>420.4614444444445</v>
      </c>
      <c r="DK66">
        <v>24.79224444444445</v>
      </c>
      <c r="DL66">
        <v>499.9516666666666</v>
      </c>
      <c r="DM66">
        <v>89.94744444444444</v>
      </c>
      <c r="DN66">
        <v>0.05740863333333333</v>
      </c>
      <c r="DO66">
        <v>30.94277777777778</v>
      </c>
      <c r="DP66">
        <v>29.8885</v>
      </c>
      <c r="DQ66">
        <v>999.9000000000001</v>
      </c>
      <c r="DR66">
        <v>0</v>
      </c>
      <c r="DS66">
        <v>0</v>
      </c>
      <c r="DT66">
        <v>9985.277777777777</v>
      </c>
      <c r="DU66">
        <v>0</v>
      </c>
      <c r="DV66">
        <v>1.657218888888889</v>
      </c>
      <c r="DW66">
        <v>0.7115375555555555</v>
      </c>
      <c r="DX66">
        <v>431.3865555555556</v>
      </c>
      <c r="DY66">
        <v>430.4964444444444</v>
      </c>
      <c r="DZ66">
        <v>0.3634354444444445</v>
      </c>
      <c r="EA66">
        <v>419.8692222222223</v>
      </c>
      <c r="EB66">
        <v>24.68591111111111</v>
      </c>
      <c r="EC66">
        <v>2.253126666666667</v>
      </c>
      <c r="ED66">
        <v>2.220435555555555</v>
      </c>
      <c r="EE66">
        <v>19.34514444444445</v>
      </c>
      <c r="EF66">
        <v>19.11051111111111</v>
      </c>
      <c r="EG66">
        <v>0.00500056</v>
      </c>
      <c r="EH66">
        <v>0</v>
      </c>
      <c r="EI66">
        <v>0</v>
      </c>
      <c r="EJ66">
        <v>0</v>
      </c>
      <c r="EK66">
        <v>735.5222222222222</v>
      </c>
      <c r="EL66">
        <v>0.00500056</v>
      </c>
      <c r="EM66">
        <v>-10.44444444444444</v>
      </c>
      <c r="EN66">
        <v>-2.688888888888889</v>
      </c>
      <c r="EO66">
        <v>34.63177777777778</v>
      </c>
      <c r="EP66">
        <v>37.993</v>
      </c>
      <c r="EQ66">
        <v>36.28444444444445</v>
      </c>
      <c r="ER66">
        <v>37.54144444444444</v>
      </c>
      <c r="ES66">
        <v>37.03455555555556</v>
      </c>
      <c r="ET66">
        <v>0</v>
      </c>
      <c r="EU66">
        <v>0</v>
      </c>
      <c r="EV66">
        <v>0</v>
      </c>
      <c r="EW66">
        <v>1758503748.7</v>
      </c>
      <c r="EX66">
        <v>0</v>
      </c>
      <c r="EY66">
        <v>735.7807692307694</v>
      </c>
      <c r="EZ66">
        <v>-7.340170617474673</v>
      </c>
      <c r="FA66">
        <v>-14.3316238998464</v>
      </c>
      <c r="FB66">
        <v>-7.63076923076923</v>
      </c>
      <c r="FC66">
        <v>15</v>
      </c>
      <c r="FD66">
        <v>0</v>
      </c>
      <c r="FE66" t="s">
        <v>424</v>
      </c>
      <c r="FF66">
        <v>1747148579.5</v>
      </c>
      <c r="FG66">
        <v>1747148584.5</v>
      </c>
      <c r="FH66">
        <v>0</v>
      </c>
      <c r="FI66">
        <v>0.162</v>
      </c>
      <c r="FJ66">
        <v>-0.001</v>
      </c>
      <c r="FK66">
        <v>0.139</v>
      </c>
      <c r="FL66">
        <v>0.058</v>
      </c>
      <c r="FM66">
        <v>420</v>
      </c>
      <c r="FN66">
        <v>16</v>
      </c>
      <c r="FO66">
        <v>0.19</v>
      </c>
      <c r="FP66">
        <v>0.02</v>
      </c>
      <c r="FQ66">
        <v>0.7222809</v>
      </c>
      <c r="FR66">
        <v>0.02866124577860899</v>
      </c>
      <c r="FS66">
        <v>0.04050795750454471</v>
      </c>
      <c r="FT66">
        <v>1</v>
      </c>
      <c r="FU66">
        <v>736.15</v>
      </c>
      <c r="FV66">
        <v>-13.58747129682144</v>
      </c>
      <c r="FW66">
        <v>5.334309040651509</v>
      </c>
      <c r="FX66">
        <v>0</v>
      </c>
      <c r="FY66">
        <v>0.366230725</v>
      </c>
      <c r="FZ66">
        <v>-0.02202523452157714</v>
      </c>
      <c r="GA66">
        <v>0.002242022323567499</v>
      </c>
      <c r="GB66">
        <v>1</v>
      </c>
      <c r="GC66">
        <v>2</v>
      </c>
      <c r="GD66">
        <v>3</v>
      </c>
      <c r="GE66" t="s">
        <v>434</v>
      </c>
      <c r="GF66">
        <v>3.12682</v>
      </c>
      <c r="GG66">
        <v>2.73509</v>
      </c>
      <c r="GH66">
        <v>0.0852678</v>
      </c>
      <c r="GI66">
        <v>0.08561779999999999</v>
      </c>
      <c r="GJ66">
        <v>0.109392</v>
      </c>
      <c r="GK66">
        <v>0.108872</v>
      </c>
      <c r="GL66">
        <v>27382.9</v>
      </c>
      <c r="GM66">
        <v>26568.8</v>
      </c>
      <c r="GN66">
        <v>30478.9</v>
      </c>
      <c r="GO66">
        <v>29313.7</v>
      </c>
      <c r="GP66">
        <v>37463.8</v>
      </c>
      <c r="GQ66">
        <v>34356.5</v>
      </c>
      <c r="GR66">
        <v>46630.3</v>
      </c>
      <c r="GS66">
        <v>43545.8</v>
      </c>
      <c r="GT66">
        <v>1.81305</v>
      </c>
      <c r="GU66">
        <v>1.87237</v>
      </c>
      <c r="GV66">
        <v>0.0503473</v>
      </c>
      <c r="GW66">
        <v>0</v>
      </c>
      <c r="GX66">
        <v>29.0793</v>
      </c>
      <c r="GY66">
        <v>999.9</v>
      </c>
      <c r="GZ66">
        <v>57</v>
      </c>
      <c r="HA66">
        <v>31.5</v>
      </c>
      <c r="HB66">
        <v>29.4145</v>
      </c>
      <c r="HC66">
        <v>63.42</v>
      </c>
      <c r="HD66">
        <v>16.6667</v>
      </c>
      <c r="HE66">
        <v>1</v>
      </c>
      <c r="HF66">
        <v>0.192327</v>
      </c>
      <c r="HG66">
        <v>-1.55322</v>
      </c>
      <c r="HH66">
        <v>20.2114</v>
      </c>
      <c r="HI66">
        <v>5.23796</v>
      </c>
      <c r="HJ66">
        <v>11.974</v>
      </c>
      <c r="HK66">
        <v>4.97215</v>
      </c>
      <c r="HL66">
        <v>3.291</v>
      </c>
      <c r="HM66">
        <v>9999</v>
      </c>
      <c r="HN66">
        <v>9999</v>
      </c>
      <c r="HO66">
        <v>9999</v>
      </c>
      <c r="HP66">
        <v>999.9</v>
      </c>
      <c r="HQ66">
        <v>4.97291</v>
      </c>
      <c r="HR66">
        <v>1.87731</v>
      </c>
      <c r="HS66">
        <v>1.87544</v>
      </c>
      <c r="HT66">
        <v>1.87821</v>
      </c>
      <c r="HU66">
        <v>1.87498</v>
      </c>
      <c r="HV66">
        <v>1.87851</v>
      </c>
      <c r="HW66">
        <v>1.87563</v>
      </c>
      <c r="HX66">
        <v>1.87683</v>
      </c>
      <c r="HY66">
        <v>0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0.12</v>
      </c>
      <c r="IM66">
        <v>0.257</v>
      </c>
      <c r="IN66">
        <v>-0.2620446997112612</v>
      </c>
      <c r="IO66">
        <v>0.0009670109888777422</v>
      </c>
      <c r="IP66">
        <v>-2.06069886015755E-07</v>
      </c>
      <c r="IQ66">
        <v>1.492131737393187E-10</v>
      </c>
      <c r="IR66">
        <v>-0.04753701319922854</v>
      </c>
      <c r="IS66">
        <v>-0.001311061913088307</v>
      </c>
      <c r="IT66">
        <v>0.0006994928358591311</v>
      </c>
      <c r="IU66">
        <v>-6.08881213830995E-06</v>
      </c>
      <c r="IV66">
        <v>3</v>
      </c>
      <c r="IW66">
        <v>2112</v>
      </c>
      <c r="IX66">
        <v>1</v>
      </c>
      <c r="IY66">
        <v>30</v>
      </c>
      <c r="IZ66">
        <v>189252.8</v>
      </c>
      <c r="JA66">
        <v>189252.7</v>
      </c>
      <c r="JB66">
        <v>1.09009</v>
      </c>
      <c r="JC66">
        <v>2.53906</v>
      </c>
      <c r="JD66">
        <v>1.39893</v>
      </c>
      <c r="JE66">
        <v>2.35718</v>
      </c>
      <c r="JF66">
        <v>1.44897</v>
      </c>
      <c r="JG66">
        <v>2.60498</v>
      </c>
      <c r="JH66">
        <v>37.3138</v>
      </c>
      <c r="JI66">
        <v>24.2188</v>
      </c>
      <c r="JJ66">
        <v>18</v>
      </c>
      <c r="JK66">
        <v>475.523</v>
      </c>
      <c r="JL66">
        <v>483.088</v>
      </c>
      <c r="JM66">
        <v>31.9887</v>
      </c>
      <c r="JN66">
        <v>29.6566</v>
      </c>
      <c r="JO66">
        <v>30.0002</v>
      </c>
      <c r="JP66">
        <v>29.2647</v>
      </c>
      <c r="JQ66">
        <v>29.3131</v>
      </c>
      <c r="JR66">
        <v>21.84</v>
      </c>
      <c r="JS66">
        <v>26.8672</v>
      </c>
      <c r="JT66">
        <v>100</v>
      </c>
      <c r="JU66">
        <v>32.0022</v>
      </c>
      <c r="JV66">
        <v>420</v>
      </c>
      <c r="JW66">
        <v>24.7086</v>
      </c>
      <c r="JX66">
        <v>100.768</v>
      </c>
      <c r="JY66">
        <v>100.174</v>
      </c>
    </row>
    <row r="67" spans="1:285">
      <c r="A67">
        <v>51</v>
      </c>
      <c r="B67">
        <v>1758503748.5</v>
      </c>
      <c r="C67">
        <v>231.9000000953674</v>
      </c>
      <c r="D67" t="s">
        <v>530</v>
      </c>
      <c r="E67" t="s">
        <v>531</v>
      </c>
      <c r="F67">
        <v>5</v>
      </c>
      <c r="G67" t="s">
        <v>419</v>
      </c>
      <c r="H67" t="s">
        <v>420</v>
      </c>
      <c r="I67" t="s">
        <v>421</v>
      </c>
      <c r="J67">
        <v>1758503745.5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2.18</v>
      </c>
      <c r="DB67">
        <v>0.5</v>
      </c>
      <c r="DC67" t="s">
        <v>423</v>
      </c>
      <c r="DD67">
        <v>2</v>
      </c>
      <c r="DE67">
        <v>1758503745.5</v>
      </c>
      <c r="DF67">
        <v>420.5906666666667</v>
      </c>
      <c r="DG67">
        <v>419.8562222222223</v>
      </c>
      <c r="DH67">
        <v>25.0463</v>
      </c>
      <c r="DI67">
        <v>24.68383333333333</v>
      </c>
      <c r="DJ67">
        <v>420.4715555555555</v>
      </c>
      <c r="DK67">
        <v>24.78925555555556</v>
      </c>
      <c r="DL67">
        <v>499.9824444444444</v>
      </c>
      <c r="DM67">
        <v>89.94778888888888</v>
      </c>
      <c r="DN67">
        <v>0.05736833333333333</v>
      </c>
      <c r="DO67">
        <v>30.94094444444444</v>
      </c>
      <c r="DP67">
        <v>29.89101111111111</v>
      </c>
      <c r="DQ67">
        <v>999.9000000000001</v>
      </c>
      <c r="DR67">
        <v>0</v>
      </c>
      <c r="DS67">
        <v>0</v>
      </c>
      <c r="DT67">
        <v>9994.313333333334</v>
      </c>
      <c r="DU67">
        <v>0</v>
      </c>
      <c r="DV67">
        <v>1.664114444444444</v>
      </c>
      <c r="DW67">
        <v>0.7345885555555555</v>
      </c>
      <c r="DX67">
        <v>431.3955555555556</v>
      </c>
      <c r="DY67">
        <v>430.4822222222223</v>
      </c>
      <c r="DZ67">
        <v>0.3624584444444444</v>
      </c>
      <c r="EA67">
        <v>419.8562222222223</v>
      </c>
      <c r="EB67">
        <v>24.68383333333333</v>
      </c>
      <c r="EC67">
        <v>2.252858888888889</v>
      </c>
      <c r="ED67">
        <v>2.220256666666666</v>
      </c>
      <c r="EE67">
        <v>19.34325555555556</v>
      </c>
      <c r="EF67">
        <v>19.10923333333334</v>
      </c>
      <c r="EG67">
        <v>0.00500056</v>
      </c>
      <c r="EH67">
        <v>0</v>
      </c>
      <c r="EI67">
        <v>0</v>
      </c>
      <c r="EJ67">
        <v>0</v>
      </c>
      <c r="EK67">
        <v>735.3111111111111</v>
      </c>
      <c r="EL67">
        <v>0.00500056</v>
      </c>
      <c r="EM67">
        <v>-10.58888888888889</v>
      </c>
      <c r="EN67">
        <v>-2.788888888888889</v>
      </c>
      <c r="EO67">
        <v>34.65277777777778</v>
      </c>
      <c r="EP67">
        <v>37.99988888888889</v>
      </c>
      <c r="EQ67">
        <v>36.30511111111111</v>
      </c>
      <c r="ER67">
        <v>37.54833333333333</v>
      </c>
      <c r="ES67">
        <v>37.04144444444444</v>
      </c>
      <c r="ET67">
        <v>0</v>
      </c>
      <c r="EU67">
        <v>0</v>
      </c>
      <c r="EV67">
        <v>0</v>
      </c>
      <c r="EW67">
        <v>1758503750.5</v>
      </c>
      <c r="EX67">
        <v>0</v>
      </c>
      <c r="EY67">
        <v>733.9160000000001</v>
      </c>
      <c r="EZ67">
        <v>-17.43076893112734</v>
      </c>
      <c r="FA67">
        <v>-2.16153810463942</v>
      </c>
      <c r="FB67">
        <v>-6.324</v>
      </c>
      <c r="FC67">
        <v>15</v>
      </c>
      <c r="FD67">
        <v>0</v>
      </c>
      <c r="FE67" t="s">
        <v>424</v>
      </c>
      <c r="FF67">
        <v>1747148579.5</v>
      </c>
      <c r="FG67">
        <v>1747148584.5</v>
      </c>
      <c r="FH67">
        <v>0</v>
      </c>
      <c r="FI67">
        <v>0.162</v>
      </c>
      <c r="FJ67">
        <v>-0.001</v>
      </c>
      <c r="FK67">
        <v>0.139</v>
      </c>
      <c r="FL67">
        <v>0.058</v>
      </c>
      <c r="FM67">
        <v>420</v>
      </c>
      <c r="FN67">
        <v>16</v>
      </c>
      <c r="FO67">
        <v>0.19</v>
      </c>
      <c r="FP67">
        <v>0.02</v>
      </c>
      <c r="FQ67">
        <v>0.7266399268292683</v>
      </c>
      <c r="FR67">
        <v>0.03619097560975524</v>
      </c>
      <c r="FS67">
        <v>0.04011757284221895</v>
      </c>
      <c r="FT67">
        <v>1</v>
      </c>
      <c r="FU67">
        <v>736.2205882352941</v>
      </c>
      <c r="FV67">
        <v>-17.58747119908278</v>
      </c>
      <c r="FW67">
        <v>5.510406166932473</v>
      </c>
      <c r="FX67">
        <v>0</v>
      </c>
      <c r="FY67">
        <v>0.3657339512195122</v>
      </c>
      <c r="FZ67">
        <v>-0.02409698257839641</v>
      </c>
      <c r="GA67">
        <v>0.002486203550633263</v>
      </c>
      <c r="GB67">
        <v>1</v>
      </c>
      <c r="GC67">
        <v>2</v>
      </c>
      <c r="GD67">
        <v>3</v>
      </c>
      <c r="GE67" t="s">
        <v>434</v>
      </c>
      <c r="GF67">
        <v>3.12678</v>
      </c>
      <c r="GG67">
        <v>2.73498</v>
      </c>
      <c r="GH67">
        <v>0.08526590000000001</v>
      </c>
      <c r="GI67">
        <v>0.0856145</v>
      </c>
      <c r="GJ67">
        <v>0.109385</v>
      </c>
      <c r="GK67">
        <v>0.108864</v>
      </c>
      <c r="GL67">
        <v>27383.2</v>
      </c>
      <c r="GM67">
        <v>26568.8</v>
      </c>
      <c r="GN67">
        <v>30479.1</v>
      </c>
      <c r="GO67">
        <v>29313.7</v>
      </c>
      <c r="GP67">
        <v>37464.1</v>
      </c>
      <c r="GQ67">
        <v>34356.8</v>
      </c>
      <c r="GR67">
        <v>46630.3</v>
      </c>
      <c r="GS67">
        <v>43545.7</v>
      </c>
      <c r="GT67">
        <v>1.81323</v>
      </c>
      <c r="GU67">
        <v>1.8724</v>
      </c>
      <c r="GV67">
        <v>0.051979</v>
      </c>
      <c r="GW67">
        <v>0</v>
      </c>
      <c r="GX67">
        <v>29.0793</v>
      </c>
      <c r="GY67">
        <v>999.9</v>
      </c>
      <c r="GZ67">
        <v>57</v>
      </c>
      <c r="HA67">
        <v>31.5</v>
      </c>
      <c r="HB67">
        <v>29.4124</v>
      </c>
      <c r="HC67">
        <v>63.34</v>
      </c>
      <c r="HD67">
        <v>16.6426</v>
      </c>
      <c r="HE67">
        <v>1</v>
      </c>
      <c r="HF67">
        <v>0.192378</v>
      </c>
      <c r="HG67">
        <v>-1.65429</v>
      </c>
      <c r="HH67">
        <v>20.2111</v>
      </c>
      <c r="HI67">
        <v>5.23826</v>
      </c>
      <c r="HJ67">
        <v>11.974</v>
      </c>
      <c r="HK67">
        <v>4.97225</v>
      </c>
      <c r="HL67">
        <v>3.291</v>
      </c>
      <c r="HM67">
        <v>9999</v>
      </c>
      <c r="HN67">
        <v>9999</v>
      </c>
      <c r="HO67">
        <v>9999</v>
      </c>
      <c r="HP67">
        <v>999.9</v>
      </c>
      <c r="HQ67">
        <v>4.97291</v>
      </c>
      <c r="HR67">
        <v>1.87731</v>
      </c>
      <c r="HS67">
        <v>1.87543</v>
      </c>
      <c r="HT67">
        <v>1.8782</v>
      </c>
      <c r="HU67">
        <v>1.87498</v>
      </c>
      <c r="HV67">
        <v>1.87851</v>
      </c>
      <c r="HW67">
        <v>1.87563</v>
      </c>
      <c r="HX67">
        <v>1.87683</v>
      </c>
      <c r="HY67">
        <v>0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0.119</v>
      </c>
      <c r="IM67">
        <v>0.2569</v>
      </c>
      <c r="IN67">
        <v>-0.2620446997112612</v>
      </c>
      <c r="IO67">
        <v>0.0009670109888777422</v>
      </c>
      <c r="IP67">
        <v>-2.06069886015755E-07</v>
      </c>
      <c r="IQ67">
        <v>1.492131737393187E-10</v>
      </c>
      <c r="IR67">
        <v>-0.04753701319922854</v>
      </c>
      <c r="IS67">
        <v>-0.001311061913088307</v>
      </c>
      <c r="IT67">
        <v>0.0006994928358591311</v>
      </c>
      <c r="IU67">
        <v>-6.08881213830995E-06</v>
      </c>
      <c r="IV67">
        <v>3</v>
      </c>
      <c r="IW67">
        <v>2112</v>
      </c>
      <c r="IX67">
        <v>1</v>
      </c>
      <c r="IY67">
        <v>30</v>
      </c>
      <c r="IZ67">
        <v>189252.8</v>
      </c>
      <c r="JA67">
        <v>189252.7</v>
      </c>
      <c r="JB67">
        <v>1.09009</v>
      </c>
      <c r="JC67">
        <v>2.53296</v>
      </c>
      <c r="JD67">
        <v>1.39893</v>
      </c>
      <c r="JE67">
        <v>2.35596</v>
      </c>
      <c r="JF67">
        <v>1.44897</v>
      </c>
      <c r="JG67">
        <v>2.5769</v>
      </c>
      <c r="JH67">
        <v>37.3138</v>
      </c>
      <c r="JI67">
        <v>24.2188</v>
      </c>
      <c r="JJ67">
        <v>18</v>
      </c>
      <c r="JK67">
        <v>475.619</v>
      </c>
      <c r="JL67">
        <v>483.113</v>
      </c>
      <c r="JM67">
        <v>32.0031</v>
      </c>
      <c r="JN67">
        <v>29.6566</v>
      </c>
      <c r="JO67">
        <v>30.0003</v>
      </c>
      <c r="JP67">
        <v>29.2647</v>
      </c>
      <c r="JQ67">
        <v>29.3141</v>
      </c>
      <c r="JR67">
        <v>21.8452</v>
      </c>
      <c r="JS67">
        <v>26.8672</v>
      </c>
      <c r="JT67">
        <v>100</v>
      </c>
      <c r="JU67">
        <v>32.0827</v>
      </c>
      <c r="JV67">
        <v>420</v>
      </c>
      <c r="JW67">
        <v>24.7086</v>
      </c>
      <c r="JX67">
        <v>100.768</v>
      </c>
      <c r="JY67">
        <v>100.174</v>
      </c>
    </row>
    <row r="68" spans="1:285">
      <c r="A68">
        <v>52</v>
      </c>
      <c r="B68">
        <v>1758503750.5</v>
      </c>
      <c r="C68">
        <v>233.9000000953674</v>
      </c>
      <c r="D68" t="s">
        <v>532</v>
      </c>
      <c r="E68" t="s">
        <v>533</v>
      </c>
      <c r="F68">
        <v>5</v>
      </c>
      <c r="G68" t="s">
        <v>419</v>
      </c>
      <c r="H68" t="s">
        <v>420</v>
      </c>
      <c r="I68" t="s">
        <v>421</v>
      </c>
      <c r="J68">
        <v>1758503747.5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2.18</v>
      </c>
      <c r="DB68">
        <v>0.5</v>
      </c>
      <c r="DC68" t="s">
        <v>423</v>
      </c>
      <c r="DD68">
        <v>2</v>
      </c>
      <c r="DE68">
        <v>1758503747.5</v>
      </c>
      <c r="DF68">
        <v>420.5938888888888</v>
      </c>
      <c r="DG68">
        <v>419.8481111111111</v>
      </c>
      <c r="DH68">
        <v>25.04416666666667</v>
      </c>
      <c r="DI68">
        <v>24.68202222222222</v>
      </c>
      <c r="DJ68">
        <v>420.4747777777777</v>
      </c>
      <c r="DK68">
        <v>24.78716666666666</v>
      </c>
      <c r="DL68">
        <v>500.0005555555556</v>
      </c>
      <c r="DM68">
        <v>89.94764444444442</v>
      </c>
      <c r="DN68">
        <v>0.05732834444444444</v>
      </c>
      <c r="DO68">
        <v>30.93688888888889</v>
      </c>
      <c r="DP68">
        <v>29.91373333333334</v>
      </c>
      <c r="DQ68">
        <v>999.9000000000001</v>
      </c>
      <c r="DR68">
        <v>0</v>
      </c>
      <c r="DS68">
        <v>0</v>
      </c>
      <c r="DT68">
        <v>9995.637777777776</v>
      </c>
      <c r="DU68">
        <v>0</v>
      </c>
      <c r="DV68">
        <v>1.67101</v>
      </c>
      <c r="DW68">
        <v>0.7459885555555554</v>
      </c>
      <c r="DX68">
        <v>431.3981111111111</v>
      </c>
      <c r="DY68">
        <v>430.473</v>
      </c>
      <c r="DZ68">
        <v>0.3621321111111111</v>
      </c>
      <c r="EA68">
        <v>419.8481111111111</v>
      </c>
      <c r="EB68">
        <v>24.68202222222222</v>
      </c>
      <c r="EC68">
        <v>2.252663333333333</v>
      </c>
      <c r="ED68">
        <v>2.22009</v>
      </c>
      <c r="EE68">
        <v>19.34185555555555</v>
      </c>
      <c r="EF68">
        <v>19.10804444444445</v>
      </c>
      <c r="EG68">
        <v>0.00500056</v>
      </c>
      <c r="EH68">
        <v>0</v>
      </c>
      <c r="EI68">
        <v>0</v>
      </c>
      <c r="EJ68">
        <v>0</v>
      </c>
      <c r="EK68">
        <v>734.2777777777778</v>
      </c>
      <c r="EL68">
        <v>0.00500056</v>
      </c>
      <c r="EM68">
        <v>-8.944444444444445</v>
      </c>
      <c r="EN68">
        <v>-2.433333333333333</v>
      </c>
      <c r="EO68">
        <v>34.69444444444444</v>
      </c>
      <c r="EP68">
        <v>38.02755555555555</v>
      </c>
      <c r="EQ68">
        <v>36.312</v>
      </c>
      <c r="ER68">
        <v>37.5761111111111</v>
      </c>
      <c r="ES68">
        <v>37.03455555555556</v>
      </c>
      <c r="ET68">
        <v>0</v>
      </c>
      <c r="EU68">
        <v>0</v>
      </c>
      <c r="EV68">
        <v>0</v>
      </c>
      <c r="EW68">
        <v>1758503752.3</v>
      </c>
      <c r="EX68">
        <v>0</v>
      </c>
      <c r="EY68">
        <v>733.3692307692309</v>
      </c>
      <c r="EZ68">
        <v>-12.06837582247598</v>
      </c>
      <c r="FA68">
        <v>-29.6923075805963</v>
      </c>
      <c r="FB68">
        <v>-6.51923076923077</v>
      </c>
      <c r="FC68">
        <v>15</v>
      </c>
      <c r="FD68">
        <v>0</v>
      </c>
      <c r="FE68" t="s">
        <v>424</v>
      </c>
      <c r="FF68">
        <v>1747148579.5</v>
      </c>
      <c r="FG68">
        <v>1747148584.5</v>
      </c>
      <c r="FH68">
        <v>0</v>
      </c>
      <c r="FI68">
        <v>0.162</v>
      </c>
      <c r="FJ68">
        <v>-0.001</v>
      </c>
      <c r="FK68">
        <v>0.139</v>
      </c>
      <c r="FL68">
        <v>0.058</v>
      </c>
      <c r="FM68">
        <v>420</v>
      </c>
      <c r="FN68">
        <v>16</v>
      </c>
      <c r="FO68">
        <v>0.19</v>
      </c>
      <c r="FP68">
        <v>0.02</v>
      </c>
      <c r="FQ68">
        <v>0.7305320999999999</v>
      </c>
      <c r="FR68">
        <v>0.05245008630393745</v>
      </c>
      <c r="FS68">
        <v>0.04153771689127846</v>
      </c>
      <c r="FT68">
        <v>1</v>
      </c>
      <c r="FU68">
        <v>734.9205882352942</v>
      </c>
      <c r="FV68">
        <v>-22.1283421504664</v>
      </c>
      <c r="FW68">
        <v>5.742759093582138</v>
      </c>
      <c r="FX68">
        <v>0</v>
      </c>
      <c r="FY68">
        <v>0.36493865</v>
      </c>
      <c r="FZ68">
        <v>-0.02360053283302188</v>
      </c>
      <c r="GA68">
        <v>0.002443095214579242</v>
      </c>
      <c r="GB68">
        <v>1</v>
      </c>
      <c r="GC68">
        <v>2</v>
      </c>
      <c r="GD68">
        <v>3</v>
      </c>
      <c r="GE68" t="s">
        <v>434</v>
      </c>
      <c r="GF68">
        <v>3.12674</v>
      </c>
      <c r="GG68">
        <v>2.7351</v>
      </c>
      <c r="GH68">
        <v>0.0852651</v>
      </c>
      <c r="GI68">
        <v>0.08561530000000001</v>
      </c>
      <c r="GJ68">
        <v>0.109385</v>
      </c>
      <c r="GK68">
        <v>0.108856</v>
      </c>
      <c r="GL68">
        <v>27383</v>
      </c>
      <c r="GM68">
        <v>26568.8</v>
      </c>
      <c r="GN68">
        <v>30478.8</v>
      </c>
      <c r="GO68">
        <v>29313.6</v>
      </c>
      <c r="GP68">
        <v>37463.8</v>
      </c>
      <c r="GQ68">
        <v>34357</v>
      </c>
      <c r="GR68">
        <v>46630</v>
      </c>
      <c r="GS68">
        <v>43545.5</v>
      </c>
      <c r="GT68">
        <v>1.81325</v>
      </c>
      <c r="GU68">
        <v>1.87248</v>
      </c>
      <c r="GV68">
        <v>0.0534281</v>
      </c>
      <c r="GW68">
        <v>0</v>
      </c>
      <c r="GX68">
        <v>29.0793</v>
      </c>
      <c r="GY68">
        <v>999.9</v>
      </c>
      <c r="GZ68">
        <v>57</v>
      </c>
      <c r="HA68">
        <v>31.5</v>
      </c>
      <c r="HB68">
        <v>29.4129</v>
      </c>
      <c r="HC68">
        <v>63.38</v>
      </c>
      <c r="HD68">
        <v>16.6506</v>
      </c>
      <c r="HE68">
        <v>1</v>
      </c>
      <c r="HF68">
        <v>0.192617</v>
      </c>
      <c r="HG68">
        <v>-1.77543</v>
      </c>
      <c r="HH68">
        <v>20.2097</v>
      </c>
      <c r="HI68">
        <v>5.2387</v>
      </c>
      <c r="HJ68">
        <v>11.974</v>
      </c>
      <c r="HK68">
        <v>4.97225</v>
      </c>
      <c r="HL68">
        <v>3.291</v>
      </c>
      <c r="HM68">
        <v>9999</v>
      </c>
      <c r="HN68">
        <v>9999</v>
      </c>
      <c r="HO68">
        <v>9999</v>
      </c>
      <c r="HP68">
        <v>999.9</v>
      </c>
      <c r="HQ68">
        <v>4.97293</v>
      </c>
      <c r="HR68">
        <v>1.87731</v>
      </c>
      <c r="HS68">
        <v>1.87545</v>
      </c>
      <c r="HT68">
        <v>1.87821</v>
      </c>
      <c r="HU68">
        <v>1.875</v>
      </c>
      <c r="HV68">
        <v>1.87851</v>
      </c>
      <c r="HW68">
        <v>1.87564</v>
      </c>
      <c r="HX68">
        <v>1.87683</v>
      </c>
      <c r="HY68">
        <v>0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0.12</v>
      </c>
      <c r="IM68">
        <v>0.2569</v>
      </c>
      <c r="IN68">
        <v>-0.2620446997112612</v>
      </c>
      <c r="IO68">
        <v>0.0009670109888777422</v>
      </c>
      <c r="IP68">
        <v>-2.06069886015755E-07</v>
      </c>
      <c r="IQ68">
        <v>1.492131737393187E-10</v>
      </c>
      <c r="IR68">
        <v>-0.04753701319922854</v>
      </c>
      <c r="IS68">
        <v>-0.001311061913088307</v>
      </c>
      <c r="IT68">
        <v>0.0006994928358591311</v>
      </c>
      <c r="IU68">
        <v>-6.08881213830995E-06</v>
      </c>
      <c r="IV68">
        <v>3</v>
      </c>
      <c r="IW68">
        <v>2112</v>
      </c>
      <c r="IX68">
        <v>1</v>
      </c>
      <c r="IY68">
        <v>30</v>
      </c>
      <c r="IZ68">
        <v>189252.9</v>
      </c>
      <c r="JA68">
        <v>189252.8</v>
      </c>
      <c r="JB68">
        <v>1.08887</v>
      </c>
      <c r="JC68">
        <v>2.53418</v>
      </c>
      <c r="JD68">
        <v>1.39893</v>
      </c>
      <c r="JE68">
        <v>2.35718</v>
      </c>
      <c r="JF68">
        <v>1.44897</v>
      </c>
      <c r="JG68">
        <v>2.59521</v>
      </c>
      <c r="JH68">
        <v>37.3378</v>
      </c>
      <c r="JI68">
        <v>24.2188</v>
      </c>
      <c r="JJ68">
        <v>18</v>
      </c>
      <c r="JK68">
        <v>475.633</v>
      </c>
      <c r="JL68">
        <v>483.163</v>
      </c>
      <c r="JM68">
        <v>32.0307</v>
      </c>
      <c r="JN68">
        <v>29.6566</v>
      </c>
      <c r="JO68">
        <v>30.0004</v>
      </c>
      <c r="JP68">
        <v>29.2647</v>
      </c>
      <c r="JQ68">
        <v>29.3141</v>
      </c>
      <c r="JR68">
        <v>21.8475</v>
      </c>
      <c r="JS68">
        <v>26.8672</v>
      </c>
      <c r="JT68">
        <v>100</v>
      </c>
      <c r="JU68">
        <v>32.0827</v>
      </c>
      <c r="JV68">
        <v>420</v>
      </c>
      <c r="JW68">
        <v>24.7086</v>
      </c>
      <c r="JX68">
        <v>100.767</v>
      </c>
      <c r="JY68">
        <v>100.174</v>
      </c>
    </row>
    <row r="69" spans="1:285">
      <c r="A69">
        <v>53</v>
      </c>
      <c r="B69">
        <v>1758503752.5</v>
      </c>
      <c r="C69">
        <v>235.9000000953674</v>
      </c>
      <c r="D69" t="s">
        <v>534</v>
      </c>
      <c r="E69" t="s">
        <v>535</v>
      </c>
      <c r="F69">
        <v>5</v>
      </c>
      <c r="G69" t="s">
        <v>419</v>
      </c>
      <c r="H69" t="s">
        <v>420</v>
      </c>
      <c r="I69" t="s">
        <v>421</v>
      </c>
      <c r="J69">
        <v>1758503749.5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2.18</v>
      </c>
      <c r="DB69">
        <v>0.5</v>
      </c>
      <c r="DC69" t="s">
        <v>423</v>
      </c>
      <c r="DD69">
        <v>2</v>
      </c>
      <c r="DE69">
        <v>1758503749.5</v>
      </c>
      <c r="DF69">
        <v>420.5873333333333</v>
      </c>
      <c r="DG69">
        <v>419.8391111111112</v>
      </c>
      <c r="DH69">
        <v>25.04337777777778</v>
      </c>
      <c r="DI69">
        <v>24.68031111111111</v>
      </c>
      <c r="DJ69">
        <v>420.4681111111111</v>
      </c>
      <c r="DK69">
        <v>24.78638888888889</v>
      </c>
      <c r="DL69">
        <v>499.9954444444444</v>
      </c>
      <c r="DM69">
        <v>89.94723333333333</v>
      </c>
      <c r="DN69">
        <v>0.05729415555555555</v>
      </c>
      <c r="DO69">
        <v>30.9344</v>
      </c>
      <c r="DP69">
        <v>29.93082222222223</v>
      </c>
      <c r="DQ69">
        <v>999.9000000000001</v>
      </c>
      <c r="DR69">
        <v>0</v>
      </c>
      <c r="DS69">
        <v>0</v>
      </c>
      <c r="DT69">
        <v>9997.441111111111</v>
      </c>
      <c r="DU69">
        <v>0</v>
      </c>
      <c r="DV69">
        <v>1.67101</v>
      </c>
      <c r="DW69">
        <v>0.7483384444444444</v>
      </c>
      <c r="DX69">
        <v>431.391</v>
      </c>
      <c r="DY69">
        <v>430.463</v>
      </c>
      <c r="DZ69">
        <v>0.3630627777777777</v>
      </c>
      <c r="EA69">
        <v>419.8391111111112</v>
      </c>
      <c r="EB69">
        <v>24.68031111111111</v>
      </c>
      <c r="EC69">
        <v>2.252582222222222</v>
      </c>
      <c r="ED69">
        <v>2.219925555555555</v>
      </c>
      <c r="EE69">
        <v>19.34127777777778</v>
      </c>
      <c r="EF69">
        <v>19.10685555555555</v>
      </c>
      <c r="EG69">
        <v>0.00500056</v>
      </c>
      <c r="EH69">
        <v>0</v>
      </c>
      <c r="EI69">
        <v>0</v>
      </c>
      <c r="EJ69">
        <v>0</v>
      </c>
      <c r="EK69">
        <v>734.3000000000001</v>
      </c>
      <c r="EL69">
        <v>0.00500056</v>
      </c>
      <c r="EM69">
        <v>-11.61111111111111</v>
      </c>
      <c r="EN69">
        <v>-2.833333333333333</v>
      </c>
      <c r="EO69">
        <v>34.75</v>
      </c>
      <c r="EP69">
        <v>38.06922222222222</v>
      </c>
      <c r="EQ69">
        <v>36.32599999999999</v>
      </c>
      <c r="ER69">
        <v>37.64566666666666</v>
      </c>
      <c r="ES69">
        <v>37.07622222222223</v>
      </c>
      <c r="ET69">
        <v>0</v>
      </c>
      <c r="EU69">
        <v>0</v>
      </c>
      <c r="EV69">
        <v>0</v>
      </c>
      <c r="EW69">
        <v>1758503754.7</v>
      </c>
      <c r="EX69">
        <v>0</v>
      </c>
      <c r="EY69">
        <v>733.6499999999999</v>
      </c>
      <c r="EZ69">
        <v>6.519658669474969</v>
      </c>
      <c r="FA69">
        <v>-45.924786268609</v>
      </c>
      <c r="FB69">
        <v>-8.01923076923077</v>
      </c>
      <c r="FC69">
        <v>15</v>
      </c>
      <c r="FD69">
        <v>0</v>
      </c>
      <c r="FE69" t="s">
        <v>424</v>
      </c>
      <c r="FF69">
        <v>1747148579.5</v>
      </c>
      <c r="FG69">
        <v>1747148584.5</v>
      </c>
      <c r="FH69">
        <v>0</v>
      </c>
      <c r="FI69">
        <v>0.162</v>
      </c>
      <c r="FJ69">
        <v>-0.001</v>
      </c>
      <c r="FK69">
        <v>0.139</v>
      </c>
      <c r="FL69">
        <v>0.058</v>
      </c>
      <c r="FM69">
        <v>420</v>
      </c>
      <c r="FN69">
        <v>16</v>
      </c>
      <c r="FO69">
        <v>0.19</v>
      </c>
      <c r="FP69">
        <v>0.02</v>
      </c>
      <c r="FQ69">
        <v>0.7345171707317073</v>
      </c>
      <c r="FR69">
        <v>0.0635062369337988</v>
      </c>
      <c r="FS69">
        <v>0.04136768869122105</v>
      </c>
      <c r="FT69">
        <v>1</v>
      </c>
      <c r="FU69">
        <v>734.9617647058824</v>
      </c>
      <c r="FV69">
        <v>-11.24064148932045</v>
      </c>
      <c r="FW69">
        <v>6.343872203384294</v>
      </c>
      <c r="FX69">
        <v>0</v>
      </c>
      <c r="FY69">
        <v>0.3647789268292683</v>
      </c>
      <c r="FZ69">
        <v>-0.01963298257839726</v>
      </c>
      <c r="GA69">
        <v>0.00232329412257938</v>
      </c>
      <c r="GB69">
        <v>1</v>
      </c>
      <c r="GC69">
        <v>2</v>
      </c>
      <c r="GD69">
        <v>3</v>
      </c>
      <c r="GE69" t="s">
        <v>434</v>
      </c>
      <c r="GF69">
        <v>3.12679</v>
      </c>
      <c r="GG69">
        <v>2.73506</v>
      </c>
      <c r="GH69">
        <v>0.0852593</v>
      </c>
      <c r="GI69">
        <v>0.0856132</v>
      </c>
      <c r="GJ69">
        <v>0.109386</v>
      </c>
      <c r="GK69">
        <v>0.108854</v>
      </c>
      <c r="GL69">
        <v>27382.9</v>
      </c>
      <c r="GM69">
        <v>26569</v>
      </c>
      <c r="GN69">
        <v>30478.5</v>
      </c>
      <c r="GO69">
        <v>29313.8</v>
      </c>
      <c r="GP69">
        <v>37463.8</v>
      </c>
      <c r="GQ69">
        <v>34357.2</v>
      </c>
      <c r="GR69">
        <v>46630</v>
      </c>
      <c r="GS69">
        <v>43545.8</v>
      </c>
      <c r="GT69">
        <v>1.81317</v>
      </c>
      <c r="GU69">
        <v>1.87243</v>
      </c>
      <c r="GV69">
        <v>0.0515915</v>
      </c>
      <c r="GW69">
        <v>0</v>
      </c>
      <c r="GX69">
        <v>29.0793</v>
      </c>
      <c r="GY69">
        <v>999.9</v>
      </c>
      <c r="GZ69">
        <v>57</v>
      </c>
      <c r="HA69">
        <v>31.5</v>
      </c>
      <c r="HB69">
        <v>29.4127</v>
      </c>
      <c r="HC69">
        <v>63.42</v>
      </c>
      <c r="HD69">
        <v>16.6587</v>
      </c>
      <c r="HE69">
        <v>1</v>
      </c>
      <c r="HF69">
        <v>0.192741</v>
      </c>
      <c r="HG69">
        <v>-1.73783</v>
      </c>
      <c r="HH69">
        <v>20.2101</v>
      </c>
      <c r="HI69">
        <v>5.2387</v>
      </c>
      <c r="HJ69">
        <v>11.974</v>
      </c>
      <c r="HK69">
        <v>4.97215</v>
      </c>
      <c r="HL69">
        <v>3.291</v>
      </c>
      <c r="HM69">
        <v>9999</v>
      </c>
      <c r="HN69">
        <v>9999</v>
      </c>
      <c r="HO69">
        <v>9999</v>
      </c>
      <c r="HP69">
        <v>999.9</v>
      </c>
      <c r="HQ69">
        <v>4.97292</v>
      </c>
      <c r="HR69">
        <v>1.87732</v>
      </c>
      <c r="HS69">
        <v>1.87546</v>
      </c>
      <c r="HT69">
        <v>1.87821</v>
      </c>
      <c r="HU69">
        <v>1.875</v>
      </c>
      <c r="HV69">
        <v>1.87851</v>
      </c>
      <c r="HW69">
        <v>1.87564</v>
      </c>
      <c r="HX69">
        <v>1.87683</v>
      </c>
      <c r="HY69">
        <v>0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0.119</v>
      </c>
      <c r="IM69">
        <v>0.2569</v>
      </c>
      <c r="IN69">
        <v>-0.2620446997112612</v>
      </c>
      <c r="IO69">
        <v>0.0009670109888777422</v>
      </c>
      <c r="IP69">
        <v>-2.06069886015755E-07</v>
      </c>
      <c r="IQ69">
        <v>1.492131737393187E-10</v>
      </c>
      <c r="IR69">
        <v>-0.04753701319922854</v>
      </c>
      <c r="IS69">
        <v>-0.001311061913088307</v>
      </c>
      <c r="IT69">
        <v>0.0006994928358591311</v>
      </c>
      <c r="IU69">
        <v>-6.08881213830995E-06</v>
      </c>
      <c r="IV69">
        <v>3</v>
      </c>
      <c r="IW69">
        <v>2112</v>
      </c>
      <c r="IX69">
        <v>1</v>
      </c>
      <c r="IY69">
        <v>30</v>
      </c>
      <c r="IZ69">
        <v>189252.9</v>
      </c>
      <c r="JA69">
        <v>189252.8</v>
      </c>
      <c r="JB69">
        <v>1.09009</v>
      </c>
      <c r="JC69">
        <v>2.53418</v>
      </c>
      <c r="JD69">
        <v>1.39893</v>
      </c>
      <c r="JE69">
        <v>2.35718</v>
      </c>
      <c r="JF69">
        <v>1.44897</v>
      </c>
      <c r="JG69">
        <v>2.58911</v>
      </c>
      <c r="JH69">
        <v>37.3378</v>
      </c>
      <c r="JI69">
        <v>24.2188</v>
      </c>
      <c r="JJ69">
        <v>18</v>
      </c>
      <c r="JK69">
        <v>475.598</v>
      </c>
      <c r="JL69">
        <v>483.13</v>
      </c>
      <c r="JM69">
        <v>32.068</v>
      </c>
      <c r="JN69">
        <v>29.6566</v>
      </c>
      <c r="JO69">
        <v>30.0005</v>
      </c>
      <c r="JP69">
        <v>29.2657</v>
      </c>
      <c r="JQ69">
        <v>29.3141</v>
      </c>
      <c r="JR69">
        <v>21.8504</v>
      </c>
      <c r="JS69">
        <v>26.8672</v>
      </c>
      <c r="JT69">
        <v>100</v>
      </c>
      <c r="JU69">
        <v>32.1284</v>
      </c>
      <c r="JV69">
        <v>420</v>
      </c>
      <c r="JW69">
        <v>24.7086</v>
      </c>
      <c r="JX69">
        <v>100.767</v>
      </c>
      <c r="JY69">
        <v>100.175</v>
      </c>
    </row>
    <row r="70" spans="1:285">
      <c r="A70">
        <v>54</v>
      </c>
      <c r="B70">
        <v>1758503754.5</v>
      </c>
      <c r="C70">
        <v>237.9000000953674</v>
      </c>
      <c r="D70" t="s">
        <v>536</v>
      </c>
      <c r="E70" t="s">
        <v>537</v>
      </c>
      <c r="F70">
        <v>5</v>
      </c>
      <c r="G70" t="s">
        <v>419</v>
      </c>
      <c r="H70" t="s">
        <v>420</v>
      </c>
      <c r="I70" t="s">
        <v>421</v>
      </c>
      <c r="J70">
        <v>1758503751.5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2.18</v>
      </c>
      <c r="DB70">
        <v>0.5</v>
      </c>
      <c r="DC70" t="s">
        <v>423</v>
      </c>
      <c r="DD70">
        <v>2</v>
      </c>
      <c r="DE70">
        <v>1758503751.5</v>
      </c>
      <c r="DF70">
        <v>420.5796666666666</v>
      </c>
      <c r="DG70">
        <v>419.8335555555556</v>
      </c>
      <c r="DH70">
        <v>25.04317777777778</v>
      </c>
      <c r="DI70">
        <v>24.67888888888889</v>
      </c>
      <c r="DJ70">
        <v>420.4603333333333</v>
      </c>
      <c r="DK70">
        <v>24.78618888888889</v>
      </c>
      <c r="DL70">
        <v>500.0078888888889</v>
      </c>
      <c r="DM70">
        <v>89.94714444444445</v>
      </c>
      <c r="DN70">
        <v>0.05720734444444445</v>
      </c>
      <c r="DO70">
        <v>30.93571111111111</v>
      </c>
      <c r="DP70">
        <v>29.92583333333333</v>
      </c>
      <c r="DQ70">
        <v>999.9000000000001</v>
      </c>
      <c r="DR70">
        <v>0</v>
      </c>
      <c r="DS70">
        <v>0</v>
      </c>
      <c r="DT70">
        <v>10005.91333333333</v>
      </c>
      <c r="DU70">
        <v>0</v>
      </c>
      <c r="DV70">
        <v>1.664114444444444</v>
      </c>
      <c r="DW70">
        <v>0.7462937777777777</v>
      </c>
      <c r="DX70">
        <v>431.383</v>
      </c>
      <c r="DY70">
        <v>430.4564444444445</v>
      </c>
      <c r="DZ70">
        <v>0.3642788888888889</v>
      </c>
      <c r="EA70">
        <v>419.8335555555556</v>
      </c>
      <c r="EB70">
        <v>24.67888888888889</v>
      </c>
      <c r="EC70">
        <v>2.252561111111111</v>
      </c>
      <c r="ED70">
        <v>2.219795555555555</v>
      </c>
      <c r="EE70">
        <v>19.34111111111111</v>
      </c>
      <c r="EF70">
        <v>19.10591111111111</v>
      </c>
      <c r="EG70">
        <v>0.00500056</v>
      </c>
      <c r="EH70">
        <v>0</v>
      </c>
      <c r="EI70">
        <v>0</v>
      </c>
      <c r="EJ70">
        <v>0</v>
      </c>
      <c r="EK70">
        <v>736.5333333333333</v>
      </c>
      <c r="EL70">
        <v>0.00500056</v>
      </c>
      <c r="EM70">
        <v>-12.54444444444444</v>
      </c>
      <c r="EN70">
        <v>-2.833333333333333</v>
      </c>
      <c r="EO70">
        <v>34.77766666666667</v>
      </c>
      <c r="EP70">
        <v>38.13166666666666</v>
      </c>
      <c r="EQ70">
        <v>36.36077777777777</v>
      </c>
      <c r="ER70">
        <v>37.72900000000001</v>
      </c>
      <c r="ES70">
        <v>37.11788888888889</v>
      </c>
      <c r="ET70">
        <v>0</v>
      </c>
      <c r="EU70">
        <v>0</v>
      </c>
      <c r="EV70">
        <v>0</v>
      </c>
      <c r="EW70">
        <v>1758503756.5</v>
      </c>
      <c r="EX70">
        <v>0</v>
      </c>
      <c r="EY70">
        <v>734.1999999999998</v>
      </c>
      <c r="EZ70">
        <v>16.41538502492459</v>
      </c>
      <c r="FA70">
        <v>-10.70769222116559</v>
      </c>
      <c r="FB70">
        <v>-9.596</v>
      </c>
      <c r="FC70">
        <v>15</v>
      </c>
      <c r="FD70">
        <v>0</v>
      </c>
      <c r="FE70" t="s">
        <v>424</v>
      </c>
      <c r="FF70">
        <v>1747148579.5</v>
      </c>
      <c r="FG70">
        <v>1747148584.5</v>
      </c>
      <c r="FH70">
        <v>0</v>
      </c>
      <c r="FI70">
        <v>0.162</v>
      </c>
      <c r="FJ70">
        <v>-0.001</v>
      </c>
      <c r="FK70">
        <v>0.139</v>
      </c>
      <c r="FL70">
        <v>0.058</v>
      </c>
      <c r="FM70">
        <v>420</v>
      </c>
      <c r="FN70">
        <v>16</v>
      </c>
      <c r="FO70">
        <v>0.19</v>
      </c>
      <c r="FP70">
        <v>0.02</v>
      </c>
      <c r="FQ70">
        <v>0.7418564</v>
      </c>
      <c r="FR70">
        <v>-0.03116694934334139</v>
      </c>
      <c r="FS70">
        <v>0.03848967708801933</v>
      </c>
      <c r="FT70">
        <v>1</v>
      </c>
      <c r="FU70">
        <v>734.5147058823529</v>
      </c>
      <c r="FV70">
        <v>1.886936796033919</v>
      </c>
      <c r="FW70">
        <v>6.195355582680277</v>
      </c>
      <c r="FX70">
        <v>0</v>
      </c>
      <c r="FY70">
        <v>0.364208875</v>
      </c>
      <c r="FZ70">
        <v>-0.008642262664165793</v>
      </c>
      <c r="GA70">
        <v>0.001701542934919652</v>
      </c>
      <c r="GB70">
        <v>1</v>
      </c>
      <c r="GC70">
        <v>2</v>
      </c>
      <c r="GD70">
        <v>3</v>
      </c>
      <c r="GE70" t="s">
        <v>434</v>
      </c>
      <c r="GF70">
        <v>3.12689</v>
      </c>
      <c r="GG70">
        <v>2.73486</v>
      </c>
      <c r="GH70">
        <v>0.0852591</v>
      </c>
      <c r="GI70">
        <v>0.0856191</v>
      </c>
      <c r="GJ70">
        <v>0.109382</v>
      </c>
      <c r="GK70">
        <v>0.108853</v>
      </c>
      <c r="GL70">
        <v>27383.1</v>
      </c>
      <c r="GM70">
        <v>26568.9</v>
      </c>
      <c r="GN70">
        <v>30478.8</v>
      </c>
      <c r="GO70">
        <v>29313.9</v>
      </c>
      <c r="GP70">
        <v>37464.2</v>
      </c>
      <c r="GQ70">
        <v>34357.5</v>
      </c>
      <c r="GR70">
        <v>46630.3</v>
      </c>
      <c r="GS70">
        <v>43546.1</v>
      </c>
      <c r="GT70">
        <v>1.8133</v>
      </c>
      <c r="GU70">
        <v>1.87217</v>
      </c>
      <c r="GV70">
        <v>0.0492968</v>
      </c>
      <c r="GW70">
        <v>0</v>
      </c>
      <c r="GX70">
        <v>29.0796</v>
      </c>
      <c r="GY70">
        <v>999.9</v>
      </c>
      <c r="GZ70">
        <v>57</v>
      </c>
      <c r="HA70">
        <v>31.5</v>
      </c>
      <c r="HB70">
        <v>29.4116</v>
      </c>
      <c r="HC70">
        <v>63.61</v>
      </c>
      <c r="HD70">
        <v>16.6346</v>
      </c>
      <c r="HE70">
        <v>1</v>
      </c>
      <c r="HF70">
        <v>0.192696</v>
      </c>
      <c r="HG70">
        <v>-1.76002</v>
      </c>
      <c r="HH70">
        <v>20.21</v>
      </c>
      <c r="HI70">
        <v>5.2384</v>
      </c>
      <c r="HJ70">
        <v>11.974</v>
      </c>
      <c r="HK70">
        <v>4.9721</v>
      </c>
      <c r="HL70">
        <v>3.291</v>
      </c>
      <c r="HM70">
        <v>9999</v>
      </c>
      <c r="HN70">
        <v>9999</v>
      </c>
      <c r="HO70">
        <v>9999</v>
      </c>
      <c r="HP70">
        <v>999.9</v>
      </c>
      <c r="HQ70">
        <v>4.97292</v>
      </c>
      <c r="HR70">
        <v>1.87736</v>
      </c>
      <c r="HS70">
        <v>1.87546</v>
      </c>
      <c r="HT70">
        <v>1.87824</v>
      </c>
      <c r="HU70">
        <v>1.875</v>
      </c>
      <c r="HV70">
        <v>1.87854</v>
      </c>
      <c r="HW70">
        <v>1.87567</v>
      </c>
      <c r="HX70">
        <v>1.87683</v>
      </c>
      <c r="HY70">
        <v>0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0.119</v>
      </c>
      <c r="IM70">
        <v>0.257</v>
      </c>
      <c r="IN70">
        <v>-0.2620446997112612</v>
      </c>
      <c r="IO70">
        <v>0.0009670109888777422</v>
      </c>
      <c r="IP70">
        <v>-2.06069886015755E-07</v>
      </c>
      <c r="IQ70">
        <v>1.492131737393187E-10</v>
      </c>
      <c r="IR70">
        <v>-0.04753701319922854</v>
      </c>
      <c r="IS70">
        <v>-0.001311061913088307</v>
      </c>
      <c r="IT70">
        <v>0.0006994928358591311</v>
      </c>
      <c r="IU70">
        <v>-6.08881213830995E-06</v>
      </c>
      <c r="IV70">
        <v>3</v>
      </c>
      <c r="IW70">
        <v>2112</v>
      </c>
      <c r="IX70">
        <v>1</v>
      </c>
      <c r="IY70">
        <v>30</v>
      </c>
      <c r="IZ70">
        <v>189252.9</v>
      </c>
      <c r="JA70">
        <v>189252.8</v>
      </c>
      <c r="JB70">
        <v>1.09009</v>
      </c>
      <c r="JC70">
        <v>2.5354</v>
      </c>
      <c r="JD70">
        <v>1.39893</v>
      </c>
      <c r="JE70">
        <v>2.35596</v>
      </c>
      <c r="JF70">
        <v>1.44897</v>
      </c>
      <c r="JG70">
        <v>2.60498</v>
      </c>
      <c r="JH70">
        <v>37.3378</v>
      </c>
      <c r="JI70">
        <v>24.2188</v>
      </c>
      <c r="JJ70">
        <v>18</v>
      </c>
      <c r="JK70">
        <v>475.674</v>
      </c>
      <c r="JL70">
        <v>482.962</v>
      </c>
      <c r="JM70">
        <v>32.0932</v>
      </c>
      <c r="JN70">
        <v>29.6571</v>
      </c>
      <c r="JO70">
        <v>30.0004</v>
      </c>
      <c r="JP70">
        <v>29.267</v>
      </c>
      <c r="JQ70">
        <v>29.3141</v>
      </c>
      <c r="JR70">
        <v>21.85</v>
      </c>
      <c r="JS70">
        <v>26.8672</v>
      </c>
      <c r="JT70">
        <v>100</v>
      </c>
      <c r="JU70">
        <v>32.1284</v>
      </c>
      <c r="JV70">
        <v>420</v>
      </c>
      <c r="JW70">
        <v>24.7086</v>
      </c>
      <c r="JX70">
        <v>100.767</v>
      </c>
      <c r="JY70">
        <v>100.175</v>
      </c>
    </row>
    <row r="71" spans="1:285">
      <c r="A71">
        <v>55</v>
      </c>
      <c r="B71">
        <v>1758503756.5</v>
      </c>
      <c r="C71">
        <v>239.9000000953674</v>
      </c>
      <c r="D71" t="s">
        <v>538</v>
      </c>
      <c r="E71" t="s">
        <v>539</v>
      </c>
      <c r="F71">
        <v>5</v>
      </c>
      <c r="G71" t="s">
        <v>419</v>
      </c>
      <c r="H71" t="s">
        <v>420</v>
      </c>
      <c r="I71" t="s">
        <v>421</v>
      </c>
      <c r="J71">
        <v>1758503753.5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2.18</v>
      </c>
      <c r="DB71">
        <v>0.5</v>
      </c>
      <c r="DC71" t="s">
        <v>423</v>
      </c>
      <c r="DD71">
        <v>2</v>
      </c>
      <c r="DE71">
        <v>1758503753.5</v>
      </c>
      <c r="DF71">
        <v>420.5753333333333</v>
      </c>
      <c r="DG71">
        <v>419.8288888888889</v>
      </c>
      <c r="DH71">
        <v>25.04268888888889</v>
      </c>
      <c r="DI71">
        <v>24.67775555555555</v>
      </c>
      <c r="DJ71">
        <v>420.456</v>
      </c>
      <c r="DK71">
        <v>24.78571111111111</v>
      </c>
      <c r="DL71">
        <v>500.0301111111112</v>
      </c>
      <c r="DM71">
        <v>89.94746666666667</v>
      </c>
      <c r="DN71">
        <v>0.05714671111111111</v>
      </c>
      <c r="DO71">
        <v>30.94005555555555</v>
      </c>
      <c r="DP71">
        <v>29.90337777777777</v>
      </c>
      <c r="DQ71">
        <v>999.9000000000001</v>
      </c>
      <c r="DR71">
        <v>0</v>
      </c>
      <c r="DS71">
        <v>0</v>
      </c>
      <c r="DT71">
        <v>10010.62777777778</v>
      </c>
      <c r="DU71">
        <v>0</v>
      </c>
      <c r="DV71">
        <v>1.657218888888889</v>
      </c>
      <c r="DW71">
        <v>0.7465887777777778</v>
      </c>
      <c r="DX71">
        <v>431.3781111111111</v>
      </c>
      <c r="DY71">
        <v>430.4512222222223</v>
      </c>
      <c r="DZ71">
        <v>0.3649337777777778</v>
      </c>
      <c r="EA71">
        <v>419.8288888888889</v>
      </c>
      <c r="EB71">
        <v>24.67775555555555</v>
      </c>
      <c r="EC71">
        <v>2.252524444444445</v>
      </c>
      <c r="ED71">
        <v>2.219701111111111</v>
      </c>
      <c r="EE71">
        <v>19.34085555555556</v>
      </c>
      <c r="EF71">
        <v>19.10522222222222</v>
      </c>
      <c r="EG71">
        <v>0.00500056</v>
      </c>
      <c r="EH71">
        <v>0</v>
      </c>
      <c r="EI71">
        <v>0</v>
      </c>
      <c r="EJ71">
        <v>0</v>
      </c>
      <c r="EK71">
        <v>740.1111111111111</v>
      </c>
      <c r="EL71">
        <v>0.00500056</v>
      </c>
      <c r="EM71">
        <v>-13.57777777777778</v>
      </c>
      <c r="EN71">
        <v>-3.077777777777778</v>
      </c>
      <c r="EO71">
        <v>34.79833333333333</v>
      </c>
      <c r="EP71">
        <v>38.20122222222223</v>
      </c>
      <c r="EQ71">
        <v>36.40244444444444</v>
      </c>
      <c r="ER71">
        <v>37.81233333333333</v>
      </c>
      <c r="ES71">
        <v>37.15255555555555</v>
      </c>
      <c r="ET71">
        <v>0</v>
      </c>
      <c r="EU71">
        <v>0</v>
      </c>
      <c r="EV71">
        <v>0</v>
      </c>
      <c r="EW71">
        <v>1758503758.3</v>
      </c>
      <c r="EX71">
        <v>0</v>
      </c>
      <c r="EY71">
        <v>734.8846153846152</v>
      </c>
      <c r="EZ71">
        <v>15.07692360214015</v>
      </c>
      <c r="FA71">
        <v>-9.046153812964377</v>
      </c>
      <c r="FB71">
        <v>-10.33076923076923</v>
      </c>
      <c r="FC71">
        <v>15</v>
      </c>
      <c r="FD71">
        <v>0</v>
      </c>
      <c r="FE71" t="s">
        <v>424</v>
      </c>
      <c r="FF71">
        <v>1747148579.5</v>
      </c>
      <c r="FG71">
        <v>1747148584.5</v>
      </c>
      <c r="FH71">
        <v>0</v>
      </c>
      <c r="FI71">
        <v>0.162</v>
      </c>
      <c r="FJ71">
        <v>-0.001</v>
      </c>
      <c r="FK71">
        <v>0.139</v>
      </c>
      <c r="FL71">
        <v>0.058</v>
      </c>
      <c r="FM71">
        <v>420</v>
      </c>
      <c r="FN71">
        <v>16</v>
      </c>
      <c r="FO71">
        <v>0.19</v>
      </c>
      <c r="FP71">
        <v>0.02</v>
      </c>
      <c r="FQ71">
        <v>0.7380088536585365</v>
      </c>
      <c r="FR71">
        <v>-0.01462519860627102</v>
      </c>
      <c r="FS71">
        <v>0.03722953912017358</v>
      </c>
      <c r="FT71">
        <v>1</v>
      </c>
      <c r="FU71">
        <v>734.6088235294119</v>
      </c>
      <c r="FV71">
        <v>13.11688339198861</v>
      </c>
      <c r="FW71">
        <v>6.693164539819213</v>
      </c>
      <c r="FX71">
        <v>0</v>
      </c>
      <c r="FY71">
        <v>0.3640745853658537</v>
      </c>
      <c r="FZ71">
        <v>-0.003865547038327275</v>
      </c>
      <c r="GA71">
        <v>0.001470820344778755</v>
      </c>
      <c r="GB71">
        <v>1</v>
      </c>
      <c r="GC71">
        <v>2</v>
      </c>
      <c r="GD71">
        <v>3</v>
      </c>
      <c r="GE71" t="s">
        <v>434</v>
      </c>
      <c r="GF71">
        <v>3.1268</v>
      </c>
      <c r="GG71">
        <v>2.73499</v>
      </c>
      <c r="GH71">
        <v>0.085262</v>
      </c>
      <c r="GI71">
        <v>0.085618</v>
      </c>
      <c r="GJ71">
        <v>0.109381</v>
      </c>
      <c r="GK71">
        <v>0.108849</v>
      </c>
      <c r="GL71">
        <v>27383.2</v>
      </c>
      <c r="GM71">
        <v>26568.7</v>
      </c>
      <c r="GN71">
        <v>30478.9</v>
      </c>
      <c r="GO71">
        <v>29313.7</v>
      </c>
      <c r="GP71">
        <v>37464.2</v>
      </c>
      <c r="GQ71">
        <v>34357.4</v>
      </c>
      <c r="GR71">
        <v>46630.3</v>
      </c>
      <c r="GS71">
        <v>43545.8</v>
      </c>
      <c r="GT71">
        <v>1.81335</v>
      </c>
      <c r="GU71">
        <v>1.87232</v>
      </c>
      <c r="GV71">
        <v>0.0483468</v>
      </c>
      <c r="GW71">
        <v>0</v>
      </c>
      <c r="GX71">
        <v>29.0808</v>
      </c>
      <c r="GY71">
        <v>999.9</v>
      </c>
      <c r="GZ71">
        <v>57</v>
      </c>
      <c r="HA71">
        <v>31.5</v>
      </c>
      <c r="HB71">
        <v>29.4122</v>
      </c>
      <c r="HC71">
        <v>63.47</v>
      </c>
      <c r="HD71">
        <v>16.6146</v>
      </c>
      <c r="HE71">
        <v>1</v>
      </c>
      <c r="HF71">
        <v>0.192947</v>
      </c>
      <c r="HG71">
        <v>-1.75655</v>
      </c>
      <c r="HH71">
        <v>20.21</v>
      </c>
      <c r="HI71">
        <v>5.23811</v>
      </c>
      <c r="HJ71">
        <v>11.974</v>
      </c>
      <c r="HK71">
        <v>4.9721</v>
      </c>
      <c r="HL71">
        <v>3.291</v>
      </c>
      <c r="HM71">
        <v>9999</v>
      </c>
      <c r="HN71">
        <v>9999</v>
      </c>
      <c r="HO71">
        <v>9999</v>
      </c>
      <c r="HP71">
        <v>999.9</v>
      </c>
      <c r="HQ71">
        <v>4.97293</v>
      </c>
      <c r="HR71">
        <v>1.87741</v>
      </c>
      <c r="HS71">
        <v>1.87546</v>
      </c>
      <c r="HT71">
        <v>1.87827</v>
      </c>
      <c r="HU71">
        <v>1.875</v>
      </c>
      <c r="HV71">
        <v>1.87855</v>
      </c>
      <c r="HW71">
        <v>1.87567</v>
      </c>
      <c r="HX71">
        <v>1.87683</v>
      </c>
      <c r="HY71">
        <v>0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0.119</v>
      </c>
      <c r="IM71">
        <v>0.257</v>
      </c>
      <c r="IN71">
        <v>-0.2620446997112612</v>
      </c>
      <c r="IO71">
        <v>0.0009670109888777422</v>
      </c>
      <c r="IP71">
        <v>-2.06069886015755E-07</v>
      </c>
      <c r="IQ71">
        <v>1.492131737393187E-10</v>
      </c>
      <c r="IR71">
        <v>-0.04753701319922854</v>
      </c>
      <c r="IS71">
        <v>-0.001311061913088307</v>
      </c>
      <c r="IT71">
        <v>0.0006994928358591311</v>
      </c>
      <c r="IU71">
        <v>-6.08881213830995E-06</v>
      </c>
      <c r="IV71">
        <v>3</v>
      </c>
      <c r="IW71">
        <v>2112</v>
      </c>
      <c r="IX71">
        <v>1</v>
      </c>
      <c r="IY71">
        <v>30</v>
      </c>
      <c r="IZ71">
        <v>189253</v>
      </c>
      <c r="JA71">
        <v>189252.9</v>
      </c>
      <c r="JB71">
        <v>1.09009</v>
      </c>
      <c r="JC71">
        <v>2.5354</v>
      </c>
      <c r="JD71">
        <v>1.39893</v>
      </c>
      <c r="JE71">
        <v>2.35596</v>
      </c>
      <c r="JF71">
        <v>1.44897</v>
      </c>
      <c r="JG71">
        <v>2.60864</v>
      </c>
      <c r="JH71">
        <v>37.3378</v>
      </c>
      <c r="JI71">
        <v>24.2276</v>
      </c>
      <c r="JJ71">
        <v>18</v>
      </c>
      <c r="JK71">
        <v>475.703</v>
      </c>
      <c r="JL71">
        <v>483.063</v>
      </c>
      <c r="JM71">
        <v>32.1178</v>
      </c>
      <c r="JN71">
        <v>29.6577</v>
      </c>
      <c r="JO71">
        <v>30.0004</v>
      </c>
      <c r="JP71">
        <v>29.2672</v>
      </c>
      <c r="JQ71">
        <v>29.3141</v>
      </c>
      <c r="JR71">
        <v>21.855</v>
      </c>
      <c r="JS71">
        <v>26.8672</v>
      </c>
      <c r="JT71">
        <v>100</v>
      </c>
      <c r="JU71">
        <v>32.1284</v>
      </c>
      <c r="JV71">
        <v>420</v>
      </c>
      <c r="JW71">
        <v>24.7086</v>
      </c>
      <c r="JX71">
        <v>100.768</v>
      </c>
      <c r="JY71">
        <v>100.174</v>
      </c>
    </row>
    <row r="72" spans="1:285">
      <c r="A72">
        <v>56</v>
      </c>
      <c r="B72">
        <v>1758503758.5</v>
      </c>
      <c r="C72">
        <v>241.9000000953674</v>
      </c>
      <c r="D72" t="s">
        <v>540</v>
      </c>
      <c r="E72" t="s">
        <v>541</v>
      </c>
      <c r="F72">
        <v>5</v>
      </c>
      <c r="G72" t="s">
        <v>419</v>
      </c>
      <c r="H72" t="s">
        <v>420</v>
      </c>
      <c r="I72" t="s">
        <v>421</v>
      </c>
      <c r="J72">
        <v>1758503755.5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2.18</v>
      </c>
      <c r="DB72">
        <v>0.5</v>
      </c>
      <c r="DC72" t="s">
        <v>423</v>
      </c>
      <c r="DD72">
        <v>2</v>
      </c>
      <c r="DE72">
        <v>1758503755.5</v>
      </c>
      <c r="DF72">
        <v>420.5667777777778</v>
      </c>
      <c r="DG72">
        <v>419.8354444444444</v>
      </c>
      <c r="DH72">
        <v>25.04195555555555</v>
      </c>
      <c r="DI72">
        <v>24.67671111111111</v>
      </c>
      <c r="DJ72">
        <v>420.4475555555555</v>
      </c>
      <c r="DK72">
        <v>24.78498888888889</v>
      </c>
      <c r="DL72">
        <v>500.0213333333334</v>
      </c>
      <c r="DM72">
        <v>89.94782222222221</v>
      </c>
      <c r="DN72">
        <v>0.05716206666666666</v>
      </c>
      <c r="DO72">
        <v>30.94478888888889</v>
      </c>
      <c r="DP72">
        <v>29.88302222222222</v>
      </c>
      <c r="DQ72">
        <v>999.9000000000001</v>
      </c>
      <c r="DR72">
        <v>0</v>
      </c>
      <c r="DS72">
        <v>0</v>
      </c>
      <c r="DT72">
        <v>10006.81111111111</v>
      </c>
      <c r="DU72">
        <v>0</v>
      </c>
      <c r="DV72">
        <v>1.65492</v>
      </c>
      <c r="DW72">
        <v>0.7313877777777777</v>
      </c>
      <c r="DX72">
        <v>431.3688888888889</v>
      </c>
      <c r="DY72">
        <v>430.4575555555555</v>
      </c>
      <c r="DZ72">
        <v>0.3652415555555556</v>
      </c>
      <c r="EA72">
        <v>419.8354444444444</v>
      </c>
      <c r="EB72">
        <v>24.67671111111111</v>
      </c>
      <c r="EC72">
        <v>2.252467777777778</v>
      </c>
      <c r="ED72">
        <v>2.219615555555555</v>
      </c>
      <c r="EE72">
        <v>19.34043333333333</v>
      </c>
      <c r="EF72">
        <v>19.1046</v>
      </c>
      <c r="EG72">
        <v>0.00500056</v>
      </c>
      <c r="EH72">
        <v>0</v>
      </c>
      <c r="EI72">
        <v>0</v>
      </c>
      <c r="EJ72">
        <v>0</v>
      </c>
      <c r="EK72">
        <v>738.7888888888888</v>
      </c>
      <c r="EL72">
        <v>0.00500056</v>
      </c>
      <c r="EM72">
        <v>-11.23333333333333</v>
      </c>
      <c r="EN72">
        <v>-2.611111111111111</v>
      </c>
      <c r="EO72">
        <v>34.79822222222222</v>
      </c>
      <c r="EP72">
        <v>38.26355555555555</v>
      </c>
      <c r="EQ72">
        <v>36.44411111111111</v>
      </c>
      <c r="ER72">
        <v>37.88166666666666</v>
      </c>
      <c r="ES72">
        <v>37.19422222222222</v>
      </c>
      <c r="ET72">
        <v>0</v>
      </c>
      <c r="EU72">
        <v>0</v>
      </c>
      <c r="EV72">
        <v>0</v>
      </c>
      <c r="EW72">
        <v>1758503760.7</v>
      </c>
      <c r="EX72">
        <v>0</v>
      </c>
      <c r="EY72">
        <v>735.3000000000001</v>
      </c>
      <c r="EZ72">
        <v>6.386325342208628</v>
      </c>
      <c r="FA72">
        <v>8.294017081332997</v>
      </c>
      <c r="FB72">
        <v>-9.192307692307693</v>
      </c>
      <c r="FC72">
        <v>15</v>
      </c>
      <c r="FD72">
        <v>0</v>
      </c>
      <c r="FE72" t="s">
        <v>424</v>
      </c>
      <c r="FF72">
        <v>1747148579.5</v>
      </c>
      <c r="FG72">
        <v>1747148584.5</v>
      </c>
      <c r="FH72">
        <v>0</v>
      </c>
      <c r="FI72">
        <v>0.162</v>
      </c>
      <c r="FJ72">
        <v>-0.001</v>
      </c>
      <c r="FK72">
        <v>0.139</v>
      </c>
      <c r="FL72">
        <v>0.058</v>
      </c>
      <c r="FM72">
        <v>420</v>
      </c>
      <c r="FN72">
        <v>16</v>
      </c>
      <c r="FO72">
        <v>0.19</v>
      </c>
      <c r="FP72">
        <v>0.02</v>
      </c>
      <c r="FQ72">
        <v>0.72780305</v>
      </c>
      <c r="FR72">
        <v>0.1061955872420263</v>
      </c>
      <c r="FS72">
        <v>0.03039059590642309</v>
      </c>
      <c r="FT72">
        <v>1</v>
      </c>
      <c r="FU72">
        <v>734.45</v>
      </c>
      <c r="FV72">
        <v>12.68602015850194</v>
      </c>
      <c r="FW72">
        <v>7.311202122126578</v>
      </c>
      <c r="FX72">
        <v>0</v>
      </c>
      <c r="FY72">
        <v>0.3639931</v>
      </c>
      <c r="FZ72">
        <v>0.004833500938084646</v>
      </c>
      <c r="GA72">
        <v>0.001414325895965985</v>
      </c>
      <c r="GB72">
        <v>1</v>
      </c>
      <c r="GC72">
        <v>2</v>
      </c>
      <c r="GD72">
        <v>3</v>
      </c>
      <c r="GE72" t="s">
        <v>434</v>
      </c>
      <c r="GF72">
        <v>3.12665</v>
      </c>
      <c r="GG72">
        <v>2.73515</v>
      </c>
      <c r="GH72">
        <v>0.0852581</v>
      </c>
      <c r="GI72">
        <v>0.08561820000000001</v>
      </c>
      <c r="GJ72">
        <v>0.109378</v>
      </c>
      <c r="GK72">
        <v>0.108845</v>
      </c>
      <c r="GL72">
        <v>27383.1</v>
      </c>
      <c r="GM72">
        <v>26568.6</v>
      </c>
      <c r="GN72">
        <v>30478.8</v>
      </c>
      <c r="GO72">
        <v>29313.5</v>
      </c>
      <c r="GP72">
        <v>37464.2</v>
      </c>
      <c r="GQ72">
        <v>34357.4</v>
      </c>
      <c r="GR72">
        <v>46630.1</v>
      </c>
      <c r="GS72">
        <v>43545.6</v>
      </c>
      <c r="GT72">
        <v>1.81315</v>
      </c>
      <c r="GU72">
        <v>1.8726</v>
      </c>
      <c r="GV72">
        <v>0.0500008</v>
      </c>
      <c r="GW72">
        <v>0</v>
      </c>
      <c r="GX72">
        <v>29.0818</v>
      </c>
      <c r="GY72">
        <v>999.9</v>
      </c>
      <c r="GZ72">
        <v>57</v>
      </c>
      <c r="HA72">
        <v>31.5</v>
      </c>
      <c r="HB72">
        <v>29.4173</v>
      </c>
      <c r="HC72">
        <v>63.54</v>
      </c>
      <c r="HD72">
        <v>16.6546</v>
      </c>
      <c r="HE72">
        <v>1</v>
      </c>
      <c r="HF72">
        <v>0.192978</v>
      </c>
      <c r="HG72">
        <v>-1.81337</v>
      </c>
      <c r="HH72">
        <v>20.2093</v>
      </c>
      <c r="HI72">
        <v>5.2384</v>
      </c>
      <c r="HJ72">
        <v>11.974</v>
      </c>
      <c r="HK72">
        <v>4.97215</v>
      </c>
      <c r="HL72">
        <v>3.291</v>
      </c>
      <c r="HM72">
        <v>9999</v>
      </c>
      <c r="HN72">
        <v>9999</v>
      </c>
      <c r="HO72">
        <v>9999</v>
      </c>
      <c r="HP72">
        <v>999.9</v>
      </c>
      <c r="HQ72">
        <v>4.97291</v>
      </c>
      <c r="HR72">
        <v>1.87739</v>
      </c>
      <c r="HS72">
        <v>1.87546</v>
      </c>
      <c r="HT72">
        <v>1.87825</v>
      </c>
      <c r="HU72">
        <v>1.875</v>
      </c>
      <c r="HV72">
        <v>1.87855</v>
      </c>
      <c r="HW72">
        <v>1.87565</v>
      </c>
      <c r="HX72">
        <v>1.87683</v>
      </c>
      <c r="HY72">
        <v>0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0.119</v>
      </c>
      <c r="IM72">
        <v>0.2569</v>
      </c>
      <c r="IN72">
        <v>-0.2620446997112612</v>
      </c>
      <c r="IO72">
        <v>0.0009670109888777422</v>
      </c>
      <c r="IP72">
        <v>-2.06069886015755E-07</v>
      </c>
      <c r="IQ72">
        <v>1.492131737393187E-10</v>
      </c>
      <c r="IR72">
        <v>-0.04753701319922854</v>
      </c>
      <c r="IS72">
        <v>-0.001311061913088307</v>
      </c>
      <c r="IT72">
        <v>0.0006994928358591311</v>
      </c>
      <c r="IU72">
        <v>-6.08881213830995E-06</v>
      </c>
      <c r="IV72">
        <v>3</v>
      </c>
      <c r="IW72">
        <v>2112</v>
      </c>
      <c r="IX72">
        <v>1</v>
      </c>
      <c r="IY72">
        <v>30</v>
      </c>
      <c r="IZ72">
        <v>189253</v>
      </c>
      <c r="JA72">
        <v>189252.9</v>
      </c>
      <c r="JB72">
        <v>1.09009</v>
      </c>
      <c r="JC72">
        <v>2.53174</v>
      </c>
      <c r="JD72">
        <v>1.39893</v>
      </c>
      <c r="JE72">
        <v>2.35718</v>
      </c>
      <c r="JF72">
        <v>1.44897</v>
      </c>
      <c r="JG72">
        <v>2.60132</v>
      </c>
      <c r="JH72">
        <v>37.3138</v>
      </c>
      <c r="JI72">
        <v>24.2188</v>
      </c>
      <c r="JJ72">
        <v>18</v>
      </c>
      <c r="JK72">
        <v>475.594</v>
      </c>
      <c r="JL72">
        <v>483.249</v>
      </c>
      <c r="JM72">
        <v>32.1391</v>
      </c>
      <c r="JN72">
        <v>29.6585</v>
      </c>
      <c r="JO72">
        <v>30.0003</v>
      </c>
      <c r="JP72">
        <v>29.2672</v>
      </c>
      <c r="JQ72">
        <v>29.3144</v>
      </c>
      <c r="JR72">
        <v>21.8548</v>
      </c>
      <c r="JS72">
        <v>26.8672</v>
      </c>
      <c r="JT72">
        <v>100</v>
      </c>
      <c r="JU72">
        <v>32.2085</v>
      </c>
      <c r="JV72">
        <v>420</v>
      </c>
      <c r="JW72">
        <v>24.7086</v>
      </c>
      <c r="JX72">
        <v>100.767</v>
      </c>
      <c r="JY72">
        <v>100.174</v>
      </c>
    </row>
    <row r="73" spans="1:285">
      <c r="A73">
        <v>57</v>
      </c>
      <c r="B73">
        <v>1758503760.5</v>
      </c>
      <c r="C73">
        <v>243.9000000953674</v>
      </c>
      <c r="D73" t="s">
        <v>542</v>
      </c>
      <c r="E73" t="s">
        <v>543</v>
      </c>
      <c r="F73">
        <v>5</v>
      </c>
      <c r="G73" t="s">
        <v>419</v>
      </c>
      <c r="H73" t="s">
        <v>420</v>
      </c>
      <c r="I73" t="s">
        <v>421</v>
      </c>
      <c r="J73">
        <v>1758503757.5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2.18</v>
      </c>
      <c r="DB73">
        <v>0.5</v>
      </c>
      <c r="DC73" t="s">
        <v>423</v>
      </c>
      <c r="DD73">
        <v>2</v>
      </c>
      <c r="DE73">
        <v>1758503757.5</v>
      </c>
      <c r="DF73">
        <v>420.5592222222223</v>
      </c>
      <c r="DG73">
        <v>419.85</v>
      </c>
      <c r="DH73">
        <v>25.04127777777778</v>
      </c>
      <c r="DI73">
        <v>24.6753</v>
      </c>
      <c r="DJ73">
        <v>420.44</v>
      </c>
      <c r="DK73">
        <v>24.78433333333333</v>
      </c>
      <c r="DL73">
        <v>499.9894444444444</v>
      </c>
      <c r="DM73">
        <v>89.9479222222222</v>
      </c>
      <c r="DN73">
        <v>0.05730735555555556</v>
      </c>
      <c r="DO73">
        <v>30.94648888888889</v>
      </c>
      <c r="DP73">
        <v>29.89174444444445</v>
      </c>
      <c r="DQ73">
        <v>999.9000000000001</v>
      </c>
      <c r="DR73">
        <v>0</v>
      </c>
      <c r="DS73">
        <v>0</v>
      </c>
      <c r="DT73">
        <v>9997.631111111112</v>
      </c>
      <c r="DU73">
        <v>0</v>
      </c>
      <c r="DV73">
        <v>1.65492</v>
      </c>
      <c r="DW73">
        <v>0.7089981111111112</v>
      </c>
      <c r="DX73">
        <v>431.3607777777777</v>
      </c>
      <c r="DY73">
        <v>430.4721111111111</v>
      </c>
      <c r="DZ73">
        <v>0.3659705555555556</v>
      </c>
      <c r="EA73">
        <v>419.85</v>
      </c>
      <c r="EB73">
        <v>24.6753</v>
      </c>
      <c r="EC73">
        <v>2.25241</v>
      </c>
      <c r="ED73">
        <v>2.219491111111111</v>
      </c>
      <c r="EE73">
        <v>19.34003333333333</v>
      </c>
      <c r="EF73">
        <v>19.1037</v>
      </c>
      <c r="EG73">
        <v>0.00500056</v>
      </c>
      <c r="EH73">
        <v>0</v>
      </c>
      <c r="EI73">
        <v>0</v>
      </c>
      <c r="EJ73">
        <v>0</v>
      </c>
      <c r="EK73">
        <v>738.7444444444445</v>
      </c>
      <c r="EL73">
        <v>0.00500056</v>
      </c>
      <c r="EM73">
        <v>-11.2</v>
      </c>
      <c r="EN73">
        <v>-2.577777777777778</v>
      </c>
      <c r="EO73">
        <v>34.81911111111111</v>
      </c>
      <c r="EP73">
        <v>38.31922222222222</v>
      </c>
      <c r="EQ73">
        <v>36.472</v>
      </c>
      <c r="ER73">
        <v>37.95122222222223</v>
      </c>
      <c r="ES73">
        <v>37.24966666666666</v>
      </c>
      <c r="ET73">
        <v>0</v>
      </c>
      <c r="EU73">
        <v>0</v>
      </c>
      <c r="EV73">
        <v>0</v>
      </c>
      <c r="EW73">
        <v>1758503762.5</v>
      </c>
      <c r="EX73">
        <v>0</v>
      </c>
      <c r="EY73">
        <v>734.9359999999999</v>
      </c>
      <c r="EZ73">
        <v>25.30000040133448</v>
      </c>
      <c r="FA73">
        <v>1.930769320846347</v>
      </c>
      <c r="FB73">
        <v>-9.276</v>
      </c>
      <c r="FC73">
        <v>15</v>
      </c>
      <c r="FD73">
        <v>0</v>
      </c>
      <c r="FE73" t="s">
        <v>424</v>
      </c>
      <c r="FF73">
        <v>1747148579.5</v>
      </c>
      <c r="FG73">
        <v>1747148584.5</v>
      </c>
      <c r="FH73">
        <v>0</v>
      </c>
      <c r="FI73">
        <v>0.162</v>
      </c>
      <c r="FJ73">
        <v>-0.001</v>
      </c>
      <c r="FK73">
        <v>0.139</v>
      </c>
      <c r="FL73">
        <v>0.058</v>
      </c>
      <c r="FM73">
        <v>420</v>
      </c>
      <c r="FN73">
        <v>16</v>
      </c>
      <c r="FO73">
        <v>0.19</v>
      </c>
      <c r="FP73">
        <v>0.02</v>
      </c>
      <c r="FQ73">
        <v>0.7251259512195122</v>
      </c>
      <c r="FR73">
        <v>0.06701887108013813</v>
      </c>
      <c r="FS73">
        <v>0.03108772933674464</v>
      </c>
      <c r="FT73">
        <v>1</v>
      </c>
      <c r="FU73">
        <v>734.9852941176471</v>
      </c>
      <c r="FV73">
        <v>10.58365188233934</v>
      </c>
      <c r="FW73">
        <v>7.013983191283854</v>
      </c>
      <c r="FX73">
        <v>0</v>
      </c>
      <c r="FY73">
        <v>0.3641243414634146</v>
      </c>
      <c r="FZ73">
        <v>0.008120989547037815</v>
      </c>
      <c r="GA73">
        <v>0.001522248603294478</v>
      </c>
      <c r="GB73">
        <v>1</v>
      </c>
      <c r="GC73">
        <v>2</v>
      </c>
      <c r="GD73">
        <v>3</v>
      </c>
      <c r="GE73" t="s">
        <v>434</v>
      </c>
      <c r="GF73">
        <v>3.12673</v>
      </c>
      <c r="GG73">
        <v>2.7353</v>
      </c>
      <c r="GH73">
        <v>0.085258</v>
      </c>
      <c r="GI73">
        <v>0.0856238</v>
      </c>
      <c r="GJ73">
        <v>0.109378</v>
      </c>
      <c r="GK73">
        <v>0.108836</v>
      </c>
      <c r="GL73">
        <v>27382.8</v>
      </c>
      <c r="GM73">
        <v>26568.5</v>
      </c>
      <c r="GN73">
        <v>30478.4</v>
      </c>
      <c r="GO73">
        <v>29313.6</v>
      </c>
      <c r="GP73">
        <v>37463.9</v>
      </c>
      <c r="GQ73">
        <v>34357.9</v>
      </c>
      <c r="GR73">
        <v>46629.8</v>
      </c>
      <c r="GS73">
        <v>43545.7</v>
      </c>
      <c r="GT73">
        <v>1.81313</v>
      </c>
      <c r="GU73">
        <v>1.8724</v>
      </c>
      <c r="GV73">
        <v>0.0529625</v>
      </c>
      <c r="GW73">
        <v>0</v>
      </c>
      <c r="GX73">
        <v>29.0827</v>
      </c>
      <c r="GY73">
        <v>999.9</v>
      </c>
      <c r="GZ73">
        <v>57</v>
      </c>
      <c r="HA73">
        <v>31.5</v>
      </c>
      <c r="HB73">
        <v>29.4142</v>
      </c>
      <c r="HC73">
        <v>63.52</v>
      </c>
      <c r="HD73">
        <v>16.6186</v>
      </c>
      <c r="HE73">
        <v>1</v>
      </c>
      <c r="HF73">
        <v>0.193074</v>
      </c>
      <c r="HG73">
        <v>-1.90638</v>
      </c>
      <c r="HH73">
        <v>20.2082</v>
      </c>
      <c r="HI73">
        <v>5.23855</v>
      </c>
      <c r="HJ73">
        <v>11.974</v>
      </c>
      <c r="HK73">
        <v>4.97225</v>
      </c>
      <c r="HL73">
        <v>3.291</v>
      </c>
      <c r="HM73">
        <v>9999</v>
      </c>
      <c r="HN73">
        <v>9999</v>
      </c>
      <c r="HO73">
        <v>9999</v>
      </c>
      <c r="HP73">
        <v>999.9</v>
      </c>
      <c r="HQ73">
        <v>4.97292</v>
      </c>
      <c r="HR73">
        <v>1.87735</v>
      </c>
      <c r="HS73">
        <v>1.87546</v>
      </c>
      <c r="HT73">
        <v>1.87824</v>
      </c>
      <c r="HU73">
        <v>1.875</v>
      </c>
      <c r="HV73">
        <v>1.87853</v>
      </c>
      <c r="HW73">
        <v>1.87565</v>
      </c>
      <c r="HX73">
        <v>1.87683</v>
      </c>
      <c r="HY73">
        <v>0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0.119</v>
      </c>
      <c r="IM73">
        <v>0.2569</v>
      </c>
      <c r="IN73">
        <v>-0.2620446997112612</v>
      </c>
      <c r="IO73">
        <v>0.0009670109888777422</v>
      </c>
      <c r="IP73">
        <v>-2.06069886015755E-07</v>
      </c>
      <c r="IQ73">
        <v>1.492131737393187E-10</v>
      </c>
      <c r="IR73">
        <v>-0.04753701319922854</v>
      </c>
      <c r="IS73">
        <v>-0.001311061913088307</v>
      </c>
      <c r="IT73">
        <v>0.0006994928358591311</v>
      </c>
      <c r="IU73">
        <v>-6.08881213830995E-06</v>
      </c>
      <c r="IV73">
        <v>3</v>
      </c>
      <c r="IW73">
        <v>2112</v>
      </c>
      <c r="IX73">
        <v>1</v>
      </c>
      <c r="IY73">
        <v>30</v>
      </c>
      <c r="IZ73">
        <v>189253</v>
      </c>
      <c r="JA73">
        <v>189252.9</v>
      </c>
      <c r="JB73">
        <v>1.09009</v>
      </c>
      <c r="JC73">
        <v>2.53174</v>
      </c>
      <c r="JD73">
        <v>1.39893</v>
      </c>
      <c r="JE73">
        <v>2.35596</v>
      </c>
      <c r="JF73">
        <v>1.44897</v>
      </c>
      <c r="JG73">
        <v>2.60254</v>
      </c>
      <c r="JH73">
        <v>37.3378</v>
      </c>
      <c r="JI73">
        <v>24.2276</v>
      </c>
      <c r="JJ73">
        <v>18</v>
      </c>
      <c r="JK73">
        <v>475.58</v>
      </c>
      <c r="JL73">
        <v>483.125</v>
      </c>
      <c r="JM73">
        <v>32.1683</v>
      </c>
      <c r="JN73">
        <v>29.6592</v>
      </c>
      <c r="JO73">
        <v>30.0003</v>
      </c>
      <c r="JP73">
        <v>29.2672</v>
      </c>
      <c r="JQ73">
        <v>29.3156</v>
      </c>
      <c r="JR73">
        <v>21.8575</v>
      </c>
      <c r="JS73">
        <v>26.8672</v>
      </c>
      <c r="JT73">
        <v>100</v>
      </c>
      <c r="JU73">
        <v>32.2085</v>
      </c>
      <c r="JV73">
        <v>420</v>
      </c>
      <c r="JW73">
        <v>24.7086</v>
      </c>
      <c r="JX73">
        <v>100.766</v>
      </c>
      <c r="JY73">
        <v>100.174</v>
      </c>
    </row>
    <row r="74" spans="1:285">
      <c r="A74">
        <v>58</v>
      </c>
      <c r="B74">
        <v>1758503762.5</v>
      </c>
      <c r="C74">
        <v>245.9000000953674</v>
      </c>
      <c r="D74" t="s">
        <v>544</v>
      </c>
      <c r="E74" t="s">
        <v>545</v>
      </c>
      <c r="F74">
        <v>5</v>
      </c>
      <c r="G74" t="s">
        <v>419</v>
      </c>
      <c r="H74" t="s">
        <v>420</v>
      </c>
      <c r="I74" t="s">
        <v>421</v>
      </c>
      <c r="J74">
        <v>1758503759.5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2.18</v>
      </c>
      <c r="DB74">
        <v>0.5</v>
      </c>
      <c r="DC74" t="s">
        <v>423</v>
      </c>
      <c r="DD74">
        <v>2</v>
      </c>
      <c r="DE74">
        <v>1758503759.5</v>
      </c>
      <c r="DF74">
        <v>420.5521111111111</v>
      </c>
      <c r="DG74">
        <v>419.8607777777777</v>
      </c>
      <c r="DH74">
        <v>25.04075555555556</v>
      </c>
      <c r="DI74">
        <v>24.67328888888889</v>
      </c>
      <c r="DJ74">
        <v>420.4328888888888</v>
      </c>
      <c r="DK74">
        <v>24.7838</v>
      </c>
      <c r="DL74">
        <v>499.9645555555555</v>
      </c>
      <c r="DM74">
        <v>89.94784444444444</v>
      </c>
      <c r="DN74">
        <v>0.05744836666666667</v>
      </c>
      <c r="DO74">
        <v>30.94682222222222</v>
      </c>
      <c r="DP74">
        <v>29.91511111111111</v>
      </c>
      <c r="DQ74">
        <v>999.9000000000001</v>
      </c>
      <c r="DR74">
        <v>0</v>
      </c>
      <c r="DS74">
        <v>0</v>
      </c>
      <c r="DT74">
        <v>10000.13111111111</v>
      </c>
      <c r="DU74">
        <v>0</v>
      </c>
      <c r="DV74">
        <v>1.65492</v>
      </c>
      <c r="DW74">
        <v>0.691091</v>
      </c>
      <c r="DX74">
        <v>431.3533333333334</v>
      </c>
      <c r="DY74">
        <v>430.4822222222222</v>
      </c>
      <c r="DZ74">
        <v>0.3674403333333333</v>
      </c>
      <c r="EA74">
        <v>419.8607777777777</v>
      </c>
      <c r="EB74">
        <v>24.67328888888889</v>
      </c>
      <c r="EC74">
        <v>2.252361111111111</v>
      </c>
      <c r="ED74">
        <v>2.21931</v>
      </c>
      <c r="EE74">
        <v>19.33967777777778</v>
      </c>
      <c r="EF74">
        <v>19.10237777777778</v>
      </c>
      <c r="EG74">
        <v>0.00500056</v>
      </c>
      <c r="EH74">
        <v>0</v>
      </c>
      <c r="EI74">
        <v>0</v>
      </c>
      <c r="EJ74">
        <v>0</v>
      </c>
      <c r="EK74">
        <v>734.9666666666667</v>
      </c>
      <c r="EL74">
        <v>0.00500056</v>
      </c>
      <c r="EM74">
        <v>-7.333333333333333</v>
      </c>
      <c r="EN74">
        <v>-1.855555555555555</v>
      </c>
      <c r="EO74">
        <v>34.81911111111111</v>
      </c>
      <c r="EP74">
        <v>38.38166666666666</v>
      </c>
      <c r="EQ74">
        <v>36.49988888888889</v>
      </c>
      <c r="ER74">
        <v>38.02055555555555</v>
      </c>
      <c r="ES74">
        <v>37.29833333333333</v>
      </c>
      <c r="ET74">
        <v>0</v>
      </c>
      <c r="EU74">
        <v>0</v>
      </c>
      <c r="EV74">
        <v>0</v>
      </c>
      <c r="EW74">
        <v>1758503764.3</v>
      </c>
      <c r="EX74">
        <v>0</v>
      </c>
      <c r="EY74">
        <v>734.9269230769231</v>
      </c>
      <c r="EZ74">
        <v>27.50427388032345</v>
      </c>
      <c r="FA74">
        <v>10.56410270155597</v>
      </c>
      <c r="FB74">
        <v>-8.446153846153846</v>
      </c>
      <c r="FC74">
        <v>15</v>
      </c>
      <c r="FD74">
        <v>0</v>
      </c>
      <c r="FE74" t="s">
        <v>424</v>
      </c>
      <c r="FF74">
        <v>1747148579.5</v>
      </c>
      <c r="FG74">
        <v>1747148584.5</v>
      </c>
      <c r="FH74">
        <v>0</v>
      </c>
      <c r="FI74">
        <v>0.162</v>
      </c>
      <c r="FJ74">
        <v>-0.001</v>
      </c>
      <c r="FK74">
        <v>0.139</v>
      </c>
      <c r="FL74">
        <v>0.058</v>
      </c>
      <c r="FM74">
        <v>420</v>
      </c>
      <c r="FN74">
        <v>16</v>
      </c>
      <c r="FO74">
        <v>0.19</v>
      </c>
      <c r="FP74">
        <v>0.02</v>
      </c>
      <c r="FQ74">
        <v>0.724508675</v>
      </c>
      <c r="FR74">
        <v>-0.1430882589118222</v>
      </c>
      <c r="FS74">
        <v>0.03357905384044307</v>
      </c>
      <c r="FT74">
        <v>1</v>
      </c>
      <c r="FU74">
        <v>734.9411764705883</v>
      </c>
      <c r="FV74">
        <v>5.518716839310937</v>
      </c>
      <c r="FW74">
        <v>6.924598847886588</v>
      </c>
      <c r="FX74">
        <v>0</v>
      </c>
      <c r="FY74">
        <v>0.3647002</v>
      </c>
      <c r="FZ74">
        <v>0.01940503564727934</v>
      </c>
      <c r="GA74">
        <v>0.002255982604099591</v>
      </c>
      <c r="GB74">
        <v>1</v>
      </c>
      <c r="GC74">
        <v>2</v>
      </c>
      <c r="GD74">
        <v>3</v>
      </c>
      <c r="GE74" t="s">
        <v>434</v>
      </c>
      <c r="GF74">
        <v>3.12678</v>
      </c>
      <c r="GG74">
        <v>2.73544</v>
      </c>
      <c r="GH74">
        <v>0.08526019999999999</v>
      </c>
      <c r="GI74">
        <v>0.08561920000000001</v>
      </c>
      <c r="GJ74">
        <v>0.109376</v>
      </c>
      <c r="GK74">
        <v>0.108829</v>
      </c>
      <c r="GL74">
        <v>27383</v>
      </c>
      <c r="GM74">
        <v>26568.5</v>
      </c>
      <c r="GN74">
        <v>30478.7</v>
      </c>
      <c r="GO74">
        <v>29313.5</v>
      </c>
      <c r="GP74">
        <v>37464.3</v>
      </c>
      <c r="GQ74">
        <v>34357.9</v>
      </c>
      <c r="GR74">
        <v>46630.2</v>
      </c>
      <c r="GS74">
        <v>43545.4</v>
      </c>
      <c r="GT74">
        <v>1.81315</v>
      </c>
      <c r="GU74">
        <v>1.8724</v>
      </c>
      <c r="GV74">
        <v>0.0520647</v>
      </c>
      <c r="GW74">
        <v>0</v>
      </c>
      <c r="GX74">
        <v>29.0849</v>
      </c>
      <c r="GY74">
        <v>999.9</v>
      </c>
      <c r="GZ74">
        <v>57</v>
      </c>
      <c r="HA74">
        <v>31.5</v>
      </c>
      <c r="HB74">
        <v>29.4133</v>
      </c>
      <c r="HC74">
        <v>63.35</v>
      </c>
      <c r="HD74">
        <v>16.6306</v>
      </c>
      <c r="HE74">
        <v>1</v>
      </c>
      <c r="HF74">
        <v>0.193145</v>
      </c>
      <c r="HG74">
        <v>-1.85625</v>
      </c>
      <c r="HH74">
        <v>20.2088</v>
      </c>
      <c r="HI74">
        <v>5.23811</v>
      </c>
      <c r="HJ74">
        <v>11.974</v>
      </c>
      <c r="HK74">
        <v>4.97235</v>
      </c>
      <c r="HL74">
        <v>3.291</v>
      </c>
      <c r="HM74">
        <v>9999</v>
      </c>
      <c r="HN74">
        <v>9999</v>
      </c>
      <c r="HO74">
        <v>9999</v>
      </c>
      <c r="HP74">
        <v>999.9</v>
      </c>
      <c r="HQ74">
        <v>4.97293</v>
      </c>
      <c r="HR74">
        <v>1.87734</v>
      </c>
      <c r="HS74">
        <v>1.87546</v>
      </c>
      <c r="HT74">
        <v>1.87824</v>
      </c>
      <c r="HU74">
        <v>1.875</v>
      </c>
      <c r="HV74">
        <v>1.87851</v>
      </c>
      <c r="HW74">
        <v>1.87564</v>
      </c>
      <c r="HX74">
        <v>1.87682</v>
      </c>
      <c r="HY74">
        <v>0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0.12</v>
      </c>
      <c r="IM74">
        <v>0.257</v>
      </c>
      <c r="IN74">
        <v>-0.2620446997112612</v>
      </c>
      <c r="IO74">
        <v>0.0009670109888777422</v>
      </c>
      <c r="IP74">
        <v>-2.06069886015755E-07</v>
      </c>
      <c r="IQ74">
        <v>1.492131737393187E-10</v>
      </c>
      <c r="IR74">
        <v>-0.04753701319922854</v>
      </c>
      <c r="IS74">
        <v>-0.001311061913088307</v>
      </c>
      <c r="IT74">
        <v>0.0006994928358591311</v>
      </c>
      <c r="IU74">
        <v>-6.08881213830995E-06</v>
      </c>
      <c r="IV74">
        <v>3</v>
      </c>
      <c r="IW74">
        <v>2112</v>
      </c>
      <c r="IX74">
        <v>1</v>
      </c>
      <c r="IY74">
        <v>30</v>
      </c>
      <c r="IZ74">
        <v>189253</v>
      </c>
      <c r="JA74">
        <v>189253</v>
      </c>
      <c r="JB74">
        <v>1.09009</v>
      </c>
      <c r="JC74">
        <v>2.53418</v>
      </c>
      <c r="JD74">
        <v>1.39893</v>
      </c>
      <c r="JE74">
        <v>2.35596</v>
      </c>
      <c r="JF74">
        <v>1.44897</v>
      </c>
      <c r="JG74">
        <v>2.59521</v>
      </c>
      <c r="JH74">
        <v>37.3378</v>
      </c>
      <c r="JI74">
        <v>24.2188</v>
      </c>
      <c r="JJ74">
        <v>18</v>
      </c>
      <c r="JK74">
        <v>475.594</v>
      </c>
      <c r="JL74">
        <v>483.134</v>
      </c>
      <c r="JM74">
        <v>32.205</v>
      </c>
      <c r="JN74">
        <v>29.6592</v>
      </c>
      <c r="JO74">
        <v>30.0003</v>
      </c>
      <c r="JP74">
        <v>29.2672</v>
      </c>
      <c r="JQ74">
        <v>29.3166</v>
      </c>
      <c r="JR74">
        <v>21.8603</v>
      </c>
      <c r="JS74">
        <v>26.8672</v>
      </c>
      <c r="JT74">
        <v>100</v>
      </c>
      <c r="JU74">
        <v>32.2639</v>
      </c>
      <c r="JV74">
        <v>420</v>
      </c>
      <c r="JW74">
        <v>24.7086</v>
      </c>
      <c r="JX74">
        <v>100.767</v>
      </c>
      <c r="JY74">
        <v>100.174</v>
      </c>
    </row>
    <row r="75" spans="1:285">
      <c r="A75">
        <v>59</v>
      </c>
      <c r="B75">
        <v>1758503764.5</v>
      </c>
      <c r="C75">
        <v>247.9000000953674</v>
      </c>
      <c r="D75" t="s">
        <v>546</v>
      </c>
      <c r="E75" t="s">
        <v>547</v>
      </c>
      <c r="F75">
        <v>5</v>
      </c>
      <c r="G75" t="s">
        <v>419</v>
      </c>
      <c r="H75" t="s">
        <v>420</v>
      </c>
      <c r="I75" t="s">
        <v>421</v>
      </c>
      <c r="J75">
        <v>1758503761.5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2.18</v>
      </c>
      <c r="DB75">
        <v>0.5</v>
      </c>
      <c r="DC75" t="s">
        <v>423</v>
      </c>
      <c r="DD75">
        <v>2</v>
      </c>
      <c r="DE75">
        <v>1758503761.5</v>
      </c>
      <c r="DF75">
        <v>420.546</v>
      </c>
      <c r="DG75">
        <v>419.855</v>
      </c>
      <c r="DH75">
        <v>25.04023333333333</v>
      </c>
      <c r="DI75">
        <v>24.67093333333333</v>
      </c>
      <c r="DJ75">
        <v>420.4266666666666</v>
      </c>
      <c r="DK75">
        <v>24.7833</v>
      </c>
      <c r="DL75">
        <v>499.9715555555555</v>
      </c>
      <c r="DM75">
        <v>89.94791111111111</v>
      </c>
      <c r="DN75">
        <v>0.05753772222222223</v>
      </c>
      <c r="DO75">
        <v>30.94871111111111</v>
      </c>
      <c r="DP75">
        <v>29.93157777777778</v>
      </c>
      <c r="DQ75">
        <v>999.9000000000001</v>
      </c>
      <c r="DR75">
        <v>0</v>
      </c>
      <c r="DS75">
        <v>0</v>
      </c>
      <c r="DT75">
        <v>10003.60111111111</v>
      </c>
      <c r="DU75">
        <v>0</v>
      </c>
      <c r="DV75">
        <v>1.65492</v>
      </c>
      <c r="DW75">
        <v>0.6907755555555556</v>
      </c>
      <c r="DX75">
        <v>431.3467777777778</v>
      </c>
      <c r="DY75">
        <v>430.4752222222222</v>
      </c>
      <c r="DZ75">
        <v>0.3692803333333333</v>
      </c>
      <c r="EA75">
        <v>419.855</v>
      </c>
      <c r="EB75">
        <v>24.67093333333333</v>
      </c>
      <c r="EC75">
        <v>2.252315555555555</v>
      </c>
      <c r="ED75">
        <v>2.219098888888889</v>
      </c>
      <c r="EE75">
        <v>19.33936666666666</v>
      </c>
      <c r="EF75">
        <v>19.10085555555555</v>
      </c>
      <c r="EG75">
        <v>0.00500056</v>
      </c>
      <c r="EH75">
        <v>0</v>
      </c>
      <c r="EI75">
        <v>0</v>
      </c>
      <c r="EJ75">
        <v>0</v>
      </c>
      <c r="EK75">
        <v>733.8333333333335</v>
      </c>
      <c r="EL75">
        <v>0.00500056</v>
      </c>
      <c r="EM75">
        <v>-7.100000000000001</v>
      </c>
      <c r="EN75">
        <v>-2.144444444444444</v>
      </c>
      <c r="EO75">
        <v>34.83311111111111</v>
      </c>
      <c r="EP75">
        <v>38.45122222222223</v>
      </c>
      <c r="EQ75">
        <v>36.52755555555555</v>
      </c>
      <c r="ER75">
        <v>38.09011111111111</v>
      </c>
      <c r="ES75">
        <v>37.34</v>
      </c>
      <c r="ET75">
        <v>0</v>
      </c>
      <c r="EU75">
        <v>0</v>
      </c>
      <c r="EV75">
        <v>0</v>
      </c>
      <c r="EW75">
        <v>1758503766.7</v>
      </c>
      <c r="EX75">
        <v>0</v>
      </c>
      <c r="EY75">
        <v>735.7884615384615</v>
      </c>
      <c r="EZ75">
        <v>-10.42393129242271</v>
      </c>
      <c r="FA75">
        <v>37.66495717406705</v>
      </c>
      <c r="FB75">
        <v>-10.05769230769231</v>
      </c>
      <c r="FC75">
        <v>15</v>
      </c>
      <c r="FD75">
        <v>0</v>
      </c>
      <c r="FE75" t="s">
        <v>424</v>
      </c>
      <c r="FF75">
        <v>1747148579.5</v>
      </c>
      <c r="FG75">
        <v>1747148584.5</v>
      </c>
      <c r="FH75">
        <v>0</v>
      </c>
      <c r="FI75">
        <v>0.162</v>
      </c>
      <c r="FJ75">
        <v>-0.001</v>
      </c>
      <c r="FK75">
        <v>0.139</v>
      </c>
      <c r="FL75">
        <v>0.058</v>
      </c>
      <c r="FM75">
        <v>420</v>
      </c>
      <c r="FN75">
        <v>16</v>
      </c>
      <c r="FO75">
        <v>0.19</v>
      </c>
      <c r="FP75">
        <v>0.02</v>
      </c>
      <c r="FQ75">
        <v>0.7245818536585367</v>
      </c>
      <c r="FR75">
        <v>-0.2042275191637636</v>
      </c>
      <c r="FS75">
        <v>0.03274399766373944</v>
      </c>
      <c r="FT75">
        <v>1</v>
      </c>
      <c r="FU75">
        <v>735.155882352941</v>
      </c>
      <c r="FV75">
        <v>-0.1298699025883953</v>
      </c>
      <c r="FW75">
        <v>7.148310831998355</v>
      </c>
      <c r="FX75">
        <v>1</v>
      </c>
      <c r="FY75">
        <v>0.3651785365853659</v>
      </c>
      <c r="FZ75">
        <v>0.02541662717769972</v>
      </c>
      <c r="GA75">
        <v>0.002778115557988819</v>
      </c>
      <c r="GB75">
        <v>1</v>
      </c>
      <c r="GC75">
        <v>3</v>
      </c>
      <c r="GD75">
        <v>3</v>
      </c>
      <c r="GE75" t="s">
        <v>431</v>
      </c>
      <c r="GF75">
        <v>3.12669</v>
      </c>
      <c r="GG75">
        <v>2.73539</v>
      </c>
      <c r="GH75">
        <v>0.0852556</v>
      </c>
      <c r="GI75">
        <v>0.0856099</v>
      </c>
      <c r="GJ75">
        <v>0.109372</v>
      </c>
      <c r="GK75">
        <v>0.108823</v>
      </c>
      <c r="GL75">
        <v>27383.3</v>
      </c>
      <c r="GM75">
        <v>26568.4</v>
      </c>
      <c r="GN75">
        <v>30478.9</v>
      </c>
      <c r="GO75">
        <v>29313.1</v>
      </c>
      <c r="GP75">
        <v>37464.6</v>
      </c>
      <c r="GQ75">
        <v>34357.7</v>
      </c>
      <c r="GR75">
        <v>46630.3</v>
      </c>
      <c r="GS75">
        <v>43544.8</v>
      </c>
      <c r="GT75">
        <v>1.81315</v>
      </c>
      <c r="GU75">
        <v>1.87252</v>
      </c>
      <c r="GV75">
        <v>0.0519678</v>
      </c>
      <c r="GW75">
        <v>0</v>
      </c>
      <c r="GX75">
        <v>29.0868</v>
      </c>
      <c r="GY75">
        <v>999.9</v>
      </c>
      <c r="GZ75">
        <v>57</v>
      </c>
      <c r="HA75">
        <v>31.5</v>
      </c>
      <c r="HB75">
        <v>29.4127</v>
      </c>
      <c r="HC75">
        <v>63.6</v>
      </c>
      <c r="HD75">
        <v>16.6386</v>
      </c>
      <c r="HE75">
        <v>1</v>
      </c>
      <c r="HF75">
        <v>0.193049</v>
      </c>
      <c r="HG75">
        <v>-1.88362</v>
      </c>
      <c r="HH75">
        <v>20.2086</v>
      </c>
      <c r="HI75">
        <v>5.23811</v>
      </c>
      <c r="HJ75">
        <v>11.974</v>
      </c>
      <c r="HK75">
        <v>4.9724</v>
      </c>
      <c r="HL75">
        <v>3.291</v>
      </c>
      <c r="HM75">
        <v>9999</v>
      </c>
      <c r="HN75">
        <v>9999</v>
      </c>
      <c r="HO75">
        <v>9999</v>
      </c>
      <c r="HP75">
        <v>999.9</v>
      </c>
      <c r="HQ75">
        <v>4.97293</v>
      </c>
      <c r="HR75">
        <v>1.87733</v>
      </c>
      <c r="HS75">
        <v>1.87545</v>
      </c>
      <c r="HT75">
        <v>1.87823</v>
      </c>
      <c r="HU75">
        <v>1.875</v>
      </c>
      <c r="HV75">
        <v>1.87851</v>
      </c>
      <c r="HW75">
        <v>1.87564</v>
      </c>
      <c r="HX75">
        <v>1.87682</v>
      </c>
      <c r="HY75">
        <v>0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0.119</v>
      </c>
      <c r="IM75">
        <v>0.2569</v>
      </c>
      <c r="IN75">
        <v>-0.2620446997112612</v>
      </c>
      <c r="IO75">
        <v>0.0009670109888777422</v>
      </c>
      <c r="IP75">
        <v>-2.06069886015755E-07</v>
      </c>
      <c r="IQ75">
        <v>1.492131737393187E-10</v>
      </c>
      <c r="IR75">
        <v>-0.04753701319922854</v>
      </c>
      <c r="IS75">
        <v>-0.001311061913088307</v>
      </c>
      <c r="IT75">
        <v>0.0006994928358591311</v>
      </c>
      <c r="IU75">
        <v>-6.08881213830995E-06</v>
      </c>
      <c r="IV75">
        <v>3</v>
      </c>
      <c r="IW75">
        <v>2112</v>
      </c>
      <c r="IX75">
        <v>1</v>
      </c>
      <c r="IY75">
        <v>30</v>
      </c>
      <c r="IZ75">
        <v>189253.1</v>
      </c>
      <c r="JA75">
        <v>189253</v>
      </c>
      <c r="JB75">
        <v>1.09009</v>
      </c>
      <c r="JC75">
        <v>2.53174</v>
      </c>
      <c r="JD75">
        <v>1.39893</v>
      </c>
      <c r="JE75">
        <v>2.35596</v>
      </c>
      <c r="JF75">
        <v>1.44897</v>
      </c>
      <c r="JG75">
        <v>2.59888</v>
      </c>
      <c r="JH75">
        <v>37.3378</v>
      </c>
      <c r="JI75">
        <v>24.2188</v>
      </c>
      <c r="JJ75">
        <v>18</v>
      </c>
      <c r="JK75">
        <v>475.594</v>
      </c>
      <c r="JL75">
        <v>483.217</v>
      </c>
      <c r="JM75">
        <v>32.2308</v>
      </c>
      <c r="JN75">
        <v>29.6592</v>
      </c>
      <c r="JO75">
        <v>30.0002</v>
      </c>
      <c r="JP75">
        <v>29.2672</v>
      </c>
      <c r="JQ75">
        <v>29.3166</v>
      </c>
      <c r="JR75">
        <v>21.8651</v>
      </c>
      <c r="JS75">
        <v>26.8672</v>
      </c>
      <c r="JT75">
        <v>100</v>
      </c>
      <c r="JU75">
        <v>32.2639</v>
      </c>
      <c r="JV75">
        <v>420</v>
      </c>
      <c r="JW75">
        <v>24.7086</v>
      </c>
      <c r="JX75">
        <v>100.768</v>
      </c>
      <c r="JY75">
        <v>100.172</v>
      </c>
    </row>
    <row r="76" spans="1:285">
      <c r="A76">
        <v>60</v>
      </c>
      <c r="B76">
        <v>1758503766.5</v>
      </c>
      <c r="C76">
        <v>249.9000000953674</v>
      </c>
      <c r="D76" t="s">
        <v>548</v>
      </c>
      <c r="E76" t="s">
        <v>549</v>
      </c>
      <c r="F76">
        <v>5</v>
      </c>
      <c r="G76" t="s">
        <v>419</v>
      </c>
      <c r="H76" t="s">
        <v>420</v>
      </c>
      <c r="I76" t="s">
        <v>421</v>
      </c>
      <c r="J76">
        <v>1758503763.5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2.18</v>
      </c>
      <c r="DB76">
        <v>0.5</v>
      </c>
      <c r="DC76" t="s">
        <v>423</v>
      </c>
      <c r="DD76">
        <v>2</v>
      </c>
      <c r="DE76">
        <v>1758503763.5</v>
      </c>
      <c r="DF76">
        <v>420.5392222222222</v>
      </c>
      <c r="DG76">
        <v>419.8302222222222</v>
      </c>
      <c r="DH76">
        <v>25.03965555555556</v>
      </c>
      <c r="DI76">
        <v>24.66876666666667</v>
      </c>
      <c r="DJ76">
        <v>420.42</v>
      </c>
      <c r="DK76">
        <v>24.78274444444445</v>
      </c>
      <c r="DL76">
        <v>499.9744444444445</v>
      </c>
      <c r="DM76">
        <v>89.94791111111111</v>
      </c>
      <c r="DN76">
        <v>0.05756229999999999</v>
      </c>
      <c r="DO76">
        <v>30.95198888888889</v>
      </c>
      <c r="DP76">
        <v>29.94214444444444</v>
      </c>
      <c r="DQ76">
        <v>999.9000000000001</v>
      </c>
      <c r="DR76">
        <v>0</v>
      </c>
      <c r="DS76">
        <v>0</v>
      </c>
      <c r="DT76">
        <v>10004.51444444444</v>
      </c>
      <c r="DU76">
        <v>0</v>
      </c>
      <c r="DV76">
        <v>1.65492</v>
      </c>
      <c r="DW76">
        <v>0.7089436666666667</v>
      </c>
      <c r="DX76">
        <v>431.3395555555555</v>
      </c>
      <c r="DY76">
        <v>430.4486666666667</v>
      </c>
      <c r="DZ76">
        <v>0.3708681111111111</v>
      </c>
      <c r="EA76">
        <v>419.8302222222222</v>
      </c>
      <c r="EB76">
        <v>24.66876666666667</v>
      </c>
      <c r="EC76">
        <v>2.252263333333333</v>
      </c>
      <c r="ED76">
        <v>2.218904444444445</v>
      </c>
      <c r="EE76">
        <v>19.33898888888889</v>
      </c>
      <c r="EF76">
        <v>19.09945555555555</v>
      </c>
      <c r="EG76">
        <v>0.00500056</v>
      </c>
      <c r="EH76">
        <v>0</v>
      </c>
      <c r="EI76">
        <v>0</v>
      </c>
      <c r="EJ76">
        <v>0</v>
      </c>
      <c r="EK76">
        <v>733.411111111111</v>
      </c>
      <c r="EL76">
        <v>0.00500056</v>
      </c>
      <c r="EM76">
        <v>-9.077777777777778</v>
      </c>
      <c r="EN76">
        <v>-2.511111111111111</v>
      </c>
      <c r="EO76">
        <v>34.84011111111111</v>
      </c>
      <c r="EP76">
        <v>38.52055555555555</v>
      </c>
      <c r="EQ76">
        <v>36.583</v>
      </c>
      <c r="ER76">
        <v>38.14555555555555</v>
      </c>
      <c r="ES76">
        <v>37.38166666666667</v>
      </c>
      <c r="ET76">
        <v>0</v>
      </c>
      <c r="EU76">
        <v>0</v>
      </c>
      <c r="EV76">
        <v>0</v>
      </c>
      <c r="EW76">
        <v>1758503768.5</v>
      </c>
      <c r="EX76">
        <v>0</v>
      </c>
      <c r="EY76">
        <v>735.4839999999999</v>
      </c>
      <c r="EZ76">
        <v>-6.269230558115085</v>
      </c>
      <c r="FA76">
        <v>2.046153915093078</v>
      </c>
      <c r="FB76">
        <v>-8.82</v>
      </c>
      <c r="FC76">
        <v>15</v>
      </c>
      <c r="FD76">
        <v>0</v>
      </c>
      <c r="FE76" t="s">
        <v>424</v>
      </c>
      <c r="FF76">
        <v>1747148579.5</v>
      </c>
      <c r="FG76">
        <v>1747148584.5</v>
      </c>
      <c r="FH76">
        <v>0</v>
      </c>
      <c r="FI76">
        <v>0.162</v>
      </c>
      <c r="FJ76">
        <v>-0.001</v>
      </c>
      <c r="FK76">
        <v>0.139</v>
      </c>
      <c r="FL76">
        <v>0.058</v>
      </c>
      <c r="FM76">
        <v>420</v>
      </c>
      <c r="FN76">
        <v>16</v>
      </c>
      <c r="FO76">
        <v>0.19</v>
      </c>
      <c r="FP76">
        <v>0.02</v>
      </c>
      <c r="FQ76">
        <v>0.7260773</v>
      </c>
      <c r="FR76">
        <v>-0.187552727954973</v>
      </c>
      <c r="FS76">
        <v>0.03258334876451467</v>
      </c>
      <c r="FT76">
        <v>1</v>
      </c>
      <c r="FU76">
        <v>734.8205882352942</v>
      </c>
      <c r="FV76">
        <v>9.373567787209263</v>
      </c>
      <c r="FW76">
        <v>6.882320889819786</v>
      </c>
      <c r="FX76">
        <v>0</v>
      </c>
      <c r="FY76">
        <v>0.36632395</v>
      </c>
      <c r="FZ76">
        <v>0.03253204502814184</v>
      </c>
      <c r="GA76">
        <v>0.003253735668043726</v>
      </c>
      <c r="GB76">
        <v>1</v>
      </c>
      <c r="GC76">
        <v>2</v>
      </c>
      <c r="GD76">
        <v>3</v>
      </c>
      <c r="GE76" t="s">
        <v>434</v>
      </c>
      <c r="GF76">
        <v>3.12673</v>
      </c>
      <c r="GG76">
        <v>2.73527</v>
      </c>
      <c r="GH76">
        <v>0.0852575</v>
      </c>
      <c r="GI76">
        <v>0.0856106</v>
      </c>
      <c r="GJ76">
        <v>0.109371</v>
      </c>
      <c r="GK76">
        <v>0.10882</v>
      </c>
      <c r="GL76">
        <v>27383.6</v>
      </c>
      <c r="GM76">
        <v>26568.2</v>
      </c>
      <c r="GN76">
        <v>30479.2</v>
      </c>
      <c r="GO76">
        <v>29312.9</v>
      </c>
      <c r="GP76">
        <v>37465</v>
      </c>
      <c r="GQ76">
        <v>34357.7</v>
      </c>
      <c r="GR76">
        <v>46630.7</v>
      </c>
      <c r="GS76">
        <v>43544.8</v>
      </c>
      <c r="GT76">
        <v>1.8132</v>
      </c>
      <c r="GU76">
        <v>1.87243</v>
      </c>
      <c r="GV76">
        <v>0.0547282</v>
      </c>
      <c r="GW76">
        <v>0</v>
      </c>
      <c r="GX76">
        <v>29.0886</v>
      </c>
      <c r="GY76">
        <v>999.9</v>
      </c>
      <c r="GZ76">
        <v>57</v>
      </c>
      <c r="HA76">
        <v>31.5</v>
      </c>
      <c r="HB76">
        <v>29.4123</v>
      </c>
      <c r="HC76">
        <v>63.49</v>
      </c>
      <c r="HD76">
        <v>16.6186</v>
      </c>
      <c r="HE76">
        <v>1</v>
      </c>
      <c r="HF76">
        <v>0.193148</v>
      </c>
      <c r="HG76">
        <v>-1.87746</v>
      </c>
      <c r="HH76">
        <v>20.2088</v>
      </c>
      <c r="HI76">
        <v>5.23811</v>
      </c>
      <c r="HJ76">
        <v>11.974</v>
      </c>
      <c r="HK76">
        <v>4.97215</v>
      </c>
      <c r="HL76">
        <v>3.291</v>
      </c>
      <c r="HM76">
        <v>9999</v>
      </c>
      <c r="HN76">
        <v>9999</v>
      </c>
      <c r="HO76">
        <v>9999</v>
      </c>
      <c r="HP76">
        <v>999.9</v>
      </c>
      <c r="HQ76">
        <v>4.97293</v>
      </c>
      <c r="HR76">
        <v>1.87731</v>
      </c>
      <c r="HS76">
        <v>1.87546</v>
      </c>
      <c r="HT76">
        <v>1.87823</v>
      </c>
      <c r="HU76">
        <v>1.875</v>
      </c>
      <c r="HV76">
        <v>1.87851</v>
      </c>
      <c r="HW76">
        <v>1.87565</v>
      </c>
      <c r="HX76">
        <v>1.87683</v>
      </c>
      <c r="HY76">
        <v>0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0.119</v>
      </c>
      <c r="IM76">
        <v>0.2569</v>
      </c>
      <c r="IN76">
        <v>-0.2620446997112612</v>
      </c>
      <c r="IO76">
        <v>0.0009670109888777422</v>
      </c>
      <c r="IP76">
        <v>-2.06069886015755E-07</v>
      </c>
      <c r="IQ76">
        <v>1.492131737393187E-10</v>
      </c>
      <c r="IR76">
        <v>-0.04753701319922854</v>
      </c>
      <c r="IS76">
        <v>-0.001311061913088307</v>
      </c>
      <c r="IT76">
        <v>0.0006994928358591311</v>
      </c>
      <c r="IU76">
        <v>-6.08881213830995E-06</v>
      </c>
      <c r="IV76">
        <v>3</v>
      </c>
      <c r="IW76">
        <v>2112</v>
      </c>
      <c r="IX76">
        <v>1</v>
      </c>
      <c r="IY76">
        <v>30</v>
      </c>
      <c r="IZ76">
        <v>189253.1</v>
      </c>
      <c r="JA76">
        <v>189253</v>
      </c>
      <c r="JB76">
        <v>1.09009</v>
      </c>
      <c r="JC76">
        <v>2.52686</v>
      </c>
      <c r="JD76">
        <v>1.39893</v>
      </c>
      <c r="JE76">
        <v>2.35596</v>
      </c>
      <c r="JF76">
        <v>1.44897</v>
      </c>
      <c r="JG76">
        <v>2.57568</v>
      </c>
      <c r="JH76">
        <v>37.3138</v>
      </c>
      <c r="JI76">
        <v>24.2188</v>
      </c>
      <c r="JJ76">
        <v>18</v>
      </c>
      <c r="JK76">
        <v>475.624</v>
      </c>
      <c r="JL76">
        <v>483.15</v>
      </c>
      <c r="JM76">
        <v>32.2578</v>
      </c>
      <c r="JN76">
        <v>29.6592</v>
      </c>
      <c r="JO76">
        <v>30.0003</v>
      </c>
      <c r="JP76">
        <v>29.2676</v>
      </c>
      <c r="JQ76">
        <v>29.3166</v>
      </c>
      <c r="JR76">
        <v>21.8655</v>
      </c>
      <c r="JS76">
        <v>26.8672</v>
      </c>
      <c r="JT76">
        <v>100</v>
      </c>
      <c r="JU76">
        <v>32.2639</v>
      </c>
      <c r="JV76">
        <v>420</v>
      </c>
      <c r="JW76">
        <v>24.7086</v>
      </c>
      <c r="JX76">
        <v>100.769</v>
      </c>
      <c r="JY76">
        <v>100.172</v>
      </c>
    </row>
    <row r="77" spans="1:285">
      <c r="A77">
        <v>61</v>
      </c>
      <c r="B77">
        <v>1758504277</v>
      </c>
      <c r="C77">
        <v>760.4000000953674</v>
      </c>
      <c r="D77" t="s">
        <v>550</v>
      </c>
      <c r="E77" t="s">
        <v>551</v>
      </c>
      <c r="F77">
        <v>5</v>
      </c>
      <c r="G77" t="s">
        <v>552</v>
      </c>
      <c r="H77" t="s">
        <v>420</v>
      </c>
      <c r="I77" t="s">
        <v>421</v>
      </c>
      <c r="J77">
        <v>1758504274.25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3.21</v>
      </c>
      <c r="DB77">
        <v>0.5</v>
      </c>
      <c r="DC77" t="s">
        <v>423</v>
      </c>
      <c r="DD77">
        <v>2</v>
      </c>
      <c r="DE77">
        <v>1758504274.25</v>
      </c>
      <c r="DF77">
        <v>420.4085</v>
      </c>
      <c r="DG77">
        <v>419.9564</v>
      </c>
      <c r="DH77">
        <v>23.76368</v>
      </c>
      <c r="DI77">
        <v>23.4677</v>
      </c>
      <c r="DJ77">
        <v>420.2895</v>
      </c>
      <c r="DK77">
        <v>23.53401</v>
      </c>
      <c r="DL77">
        <v>499.9722</v>
      </c>
      <c r="DM77">
        <v>89.95172000000001</v>
      </c>
      <c r="DN77">
        <v>0.05735449</v>
      </c>
      <c r="DO77">
        <v>30.12449</v>
      </c>
      <c r="DP77">
        <v>29.93654</v>
      </c>
      <c r="DQ77">
        <v>999.9</v>
      </c>
      <c r="DR77">
        <v>0</v>
      </c>
      <c r="DS77">
        <v>0</v>
      </c>
      <c r="DT77">
        <v>9983.438</v>
      </c>
      <c r="DU77">
        <v>0</v>
      </c>
      <c r="DV77">
        <v>1.665263</v>
      </c>
      <c r="DW77">
        <v>0.4523620999999999</v>
      </c>
      <c r="DX77">
        <v>430.6423</v>
      </c>
      <c r="DY77">
        <v>430.0485</v>
      </c>
      <c r="DZ77">
        <v>0.2959706</v>
      </c>
      <c r="EA77">
        <v>419.9564</v>
      </c>
      <c r="EB77">
        <v>23.4677</v>
      </c>
      <c r="EC77">
        <v>2.137582</v>
      </c>
      <c r="ED77">
        <v>2.110958</v>
      </c>
      <c r="EE77">
        <v>18.50203</v>
      </c>
      <c r="EF77">
        <v>18.30212</v>
      </c>
      <c r="EG77">
        <v>0.00500056</v>
      </c>
      <c r="EH77">
        <v>0</v>
      </c>
      <c r="EI77">
        <v>0</v>
      </c>
      <c r="EJ77">
        <v>0</v>
      </c>
      <c r="EK77">
        <v>323.72</v>
      </c>
      <c r="EL77">
        <v>0.00500056</v>
      </c>
      <c r="EM77">
        <v>-7.68</v>
      </c>
      <c r="EN77">
        <v>-1.95</v>
      </c>
      <c r="EO77">
        <v>34.6746</v>
      </c>
      <c r="EP77">
        <v>38.1498</v>
      </c>
      <c r="EQ77">
        <v>36.4748</v>
      </c>
      <c r="ER77">
        <v>37.62480000000001</v>
      </c>
      <c r="ES77">
        <v>37.0496</v>
      </c>
      <c r="ET77">
        <v>0</v>
      </c>
      <c r="EU77">
        <v>0</v>
      </c>
      <c r="EV77">
        <v>0</v>
      </c>
      <c r="EW77">
        <v>1758504279.1</v>
      </c>
      <c r="EX77">
        <v>0</v>
      </c>
      <c r="EY77">
        <v>323.3653846153846</v>
      </c>
      <c r="EZ77">
        <v>-0.6803417274782669</v>
      </c>
      <c r="FA77">
        <v>16.71111097091286</v>
      </c>
      <c r="FB77">
        <v>-6.999999999999999</v>
      </c>
      <c r="FC77">
        <v>15</v>
      </c>
      <c r="FD77">
        <v>0</v>
      </c>
      <c r="FE77" t="s">
        <v>424</v>
      </c>
      <c r="FF77">
        <v>1747148579.5</v>
      </c>
      <c r="FG77">
        <v>1747148584.5</v>
      </c>
      <c r="FH77">
        <v>0</v>
      </c>
      <c r="FI77">
        <v>0.162</v>
      </c>
      <c r="FJ77">
        <v>-0.001</v>
      </c>
      <c r="FK77">
        <v>0.139</v>
      </c>
      <c r="FL77">
        <v>0.058</v>
      </c>
      <c r="FM77">
        <v>420</v>
      </c>
      <c r="FN77">
        <v>16</v>
      </c>
      <c r="FO77">
        <v>0.19</v>
      </c>
      <c r="FP77">
        <v>0.02</v>
      </c>
      <c r="FQ77">
        <v>0.4529769999999999</v>
      </c>
      <c r="FR77">
        <v>-0.1321505515947474</v>
      </c>
      <c r="FS77">
        <v>0.05200106200838595</v>
      </c>
      <c r="FT77">
        <v>1</v>
      </c>
      <c r="FU77">
        <v>324.4411764705882</v>
      </c>
      <c r="FV77">
        <v>-9.136745420591868</v>
      </c>
      <c r="FW77">
        <v>5.843655063251928</v>
      </c>
      <c r="FX77">
        <v>0</v>
      </c>
      <c r="FY77">
        <v>0.284749325</v>
      </c>
      <c r="FZ77">
        <v>0.1055150656660408</v>
      </c>
      <c r="GA77">
        <v>0.01053984535320016</v>
      </c>
      <c r="GB77">
        <v>0</v>
      </c>
      <c r="GC77">
        <v>1</v>
      </c>
      <c r="GD77">
        <v>3</v>
      </c>
      <c r="GE77" t="s">
        <v>425</v>
      </c>
      <c r="GF77">
        <v>3.12696</v>
      </c>
      <c r="GG77">
        <v>2.7352</v>
      </c>
      <c r="GH77">
        <v>0.0852271</v>
      </c>
      <c r="GI77">
        <v>0.0856268</v>
      </c>
      <c r="GJ77">
        <v>0.105526</v>
      </c>
      <c r="GK77">
        <v>0.105145</v>
      </c>
      <c r="GL77">
        <v>27389.2</v>
      </c>
      <c r="GM77">
        <v>26563.8</v>
      </c>
      <c r="GN77">
        <v>30484.2</v>
      </c>
      <c r="GO77">
        <v>29308.2</v>
      </c>
      <c r="GP77">
        <v>37635.2</v>
      </c>
      <c r="GQ77">
        <v>34495.4</v>
      </c>
      <c r="GR77">
        <v>46639.4</v>
      </c>
      <c r="GS77">
        <v>43538.2</v>
      </c>
      <c r="GT77">
        <v>1.8146</v>
      </c>
      <c r="GU77">
        <v>1.86895</v>
      </c>
      <c r="GV77">
        <v>0.0820905</v>
      </c>
      <c r="GW77">
        <v>0</v>
      </c>
      <c r="GX77">
        <v>28.6112</v>
      </c>
      <c r="GY77">
        <v>999.9</v>
      </c>
      <c r="GZ77">
        <v>56.6</v>
      </c>
      <c r="HA77">
        <v>31.5</v>
      </c>
      <c r="HB77">
        <v>29.2045</v>
      </c>
      <c r="HC77">
        <v>63.45</v>
      </c>
      <c r="HD77">
        <v>16.895</v>
      </c>
      <c r="HE77">
        <v>1</v>
      </c>
      <c r="HF77">
        <v>0.188567</v>
      </c>
      <c r="HG77">
        <v>-1.44749</v>
      </c>
      <c r="HH77">
        <v>20.2113</v>
      </c>
      <c r="HI77">
        <v>5.2402</v>
      </c>
      <c r="HJ77">
        <v>11.974</v>
      </c>
      <c r="HK77">
        <v>4.9726</v>
      </c>
      <c r="HL77">
        <v>3.291</v>
      </c>
      <c r="HM77">
        <v>9999</v>
      </c>
      <c r="HN77">
        <v>9999</v>
      </c>
      <c r="HO77">
        <v>9999</v>
      </c>
      <c r="HP77">
        <v>999.9</v>
      </c>
      <c r="HQ77">
        <v>4.97296</v>
      </c>
      <c r="HR77">
        <v>1.87738</v>
      </c>
      <c r="HS77">
        <v>1.87546</v>
      </c>
      <c r="HT77">
        <v>1.87824</v>
      </c>
      <c r="HU77">
        <v>1.875</v>
      </c>
      <c r="HV77">
        <v>1.87851</v>
      </c>
      <c r="HW77">
        <v>1.87565</v>
      </c>
      <c r="HX77">
        <v>1.87683</v>
      </c>
      <c r="HY77">
        <v>0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0.119</v>
      </c>
      <c r="IM77">
        <v>0.2297</v>
      </c>
      <c r="IN77">
        <v>-0.2620446997112612</v>
      </c>
      <c r="IO77">
        <v>0.0009670109888777422</v>
      </c>
      <c r="IP77">
        <v>-2.06069886015755E-07</v>
      </c>
      <c r="IQ77">
        <v>1.492131737393187E-10</v>
      </c>
      <c r="IR77">
        <v>-0.04753701319922854</v>
      </c>
      <c r="IS77">
        <v>-0.001311061913088307</v>
      </c>
      <c r="IT77">
        <v>0.0006994928358591311</v>
      </c>
      <c r="IU77">
        <v>-6.08881213830995E-06</v>
      </c>
      <c r="IV77">
        <v>3</v>
      </c>
      <c r="IW77">
        <v>2112</v>
      </c>
      <c r="IX77">
        <v>1</v>
      </c>
      <c r="IY77">
        <v>30</v>
      </c>
      <c r="IZ77">
        <v>189261.6</v>
      </c>
      <c r="JA77">
        <v>189261.5</v>
      </c>
      <c r="JB77">
        <v>1.10474</v>
      </c>
      <c r="JC77">
        <v>2.54517</v>
      </c>
      <c r="JD77">
        <v>1.39893</v>
      </c>
      <c r="JE77">
        <v>2.35474</v>
      </c>
      <c r="JF77">
        <v>1.44897</v>
      </c>
      <c r="JG77">
        <v>2.58911</v>
      </c>
      <c r="JH77">
        <v>37.5059</v>
      </c>
      <c r="JI77">
        <v>24.2188</v>
      </c>
      <c r="JJ77">
        <v>18</v>
      </c>
      <c r="JK77">
        <v>476.372</v>
      </c>
      <c r="JL77">
        <v>480.849</v>
      </c>
      <c r="JM77">
        <v>31.0414</v>
      </c>
      <c r="JN77">
        <v>29.603</v>
      </c>
      <c r="JO77">
        <v>30.0001</v>
      </c>
      <c r="JP77">
        <v>29.2647</v>
      </c>
      <c r="JQ77">
        <v>29.3191</v>
      </c>
      <c r="JR77">
        <v>22.1422</v>
      </c>
      <c r="JS77">
        <v>28.5305</v>
      </c>
      <c r="JT77">
        <v>97.76179999999999</v>
      </c>
      <c r="JU77">
        <v>31.0815</v>
      </c>
      <c r="JV77">
        <v>420</v>
      </c>
      <c r="JW77">
        <v>23.5105</v>
      </c>
      <c r="JX77">
        <v>100.786</v>
      </c>
      <c r="JY77">
        <v>100.156</v>
      </c>
    </row>
    <row r="78" spans="1:285">
      <c r="A78">
        <v>62</v>
      </c>
      <c r="B78">
        <v>1758504279</v>
      </c>
      <c r="C78">
        <v>762.4000000953674</v>
      </c>
      <c r="D78" t="s">
        <v>553</v>
      </c>
      <c r="E78" t="s">
        <v>554</v>
      </c>
      <c r="F78">
        <v>5</v>
      </c>
      <c r="G78" t="s">
        <v>552</v>
      </c>
      <c r="H78" t="s">
        <v>420</v>
      </c>
      <c r="I78" t="s">
        <v>421</v>
      </c>
      <c r="J78">
        <v>1758504276.166667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3.21</v>
      </c>
      <c r="DB78">
        <v>0.5</v>
      </c>
      <c r="DC78" t="s">
        <v>423</v>
      </c>
      <c r="DD78">
        <v>2</v>
      </c>
      <c r="DE78">
        <v>1758504276.166667</v>
      </c>
      <c r="DF78">
        <v>420.4105555555555</v>
      </c>
      <c r="DG78">
        <v>419.9594444444444</v>
      </c>
      <c r="DH78">
        <v>23.76413333333333</v>
      </c>
      <c r="DI78">
        <v>23.46596666666667</v>
      </c>
      <c r="DJ78">
        <v>420.2915555555555</v>
      </c>
      <c r="DK78">
        <v>23.53444444444445</v>
      </c>
      <c r="DL78">
        <v>499.9642222222222</v>
      </c>
      <c r="DM78">
        <v>89.9514111111111</v>
      </c>
      <c r="DN78">
        <v>0.05737626666666667</v>
      </c>
      <c r="DO78">
        <v>30.12748888888889</v>
      </c>
      <c r="DP78">
        <v>29.94465555555556</v>
      </c>
      <c r="DQ78">
        <v>999.9000000000001</v>
      </c>
      <c r="DR78">
        <v>0</v>
      </c>
      <c r="DS78">
        <v>0</v>
      </c>
      <c r="DT78">
        <v>9991.462222222221</v>
      </c>
      <c r="DU78">
        <v>0</v>
      </c>
      <c r="DV78">
        <v>1.660283333333333</v>
      </c>
      <c r="DW78">
        <v>0.4512295555555556</v>
      </c>
      <c r="DX78">
        <v>430.6445555555555</v>
      </c>
      <c r="DY78">
        <v>430.0508888888889</v>
      </c>
      <c r="DZ78">
        <v>0.2981517777777778</v>
      </c>
      <c r="EA78">
        <v>419.9594444444444</v>
      </c>
      <c r="EB78">
        <v>23.46596666666667</v>
      </c>
      <c r="EC78">
        <v>2.137615555555556</v>
      </c>
      <c r="ED78">
        <v>2.110795555555555</v>
      </c>
      <c r="EE78">
        <v>18.50227777777778</v>
      </c>
      <c r="EF78">
        <v>18.30088888888889</v>
      </c>
      <c r="EG78">
        <v>0.00500056</v>
      </c>
      <c r="EH78">
        <v>0</v>
      </c>
      <c r="EI78">
        <v>0</v>
      </c>
      <c r="EJ78">
        <v>0</v>
      </c>
      <c r="EK78">
        <v>322.4888888888889</v>
      </c>
      <c r="EL78">
        <v>0.00500056</v>
      </c>
      <c r="EM78">
        <v>-6.955555555555556</v>
      </c>
      <c r="EN78">
        <v>-1.744444444444444</v>
      </c>
      <c r="EO78">
        <v>34.61766666666666</v>
      </c>
      <c r="EP78">
        <v>38.13188888888889</v>
      </c>
      <c r="EQ78">
        <v>36.47188888888888</v>
      </c>
      <c r="ER78">
        <v>37.63166666666667</v>
      </c>
      <c r="ES78">
        <v>37.05533333333333</v>
      </c>
      <c r="ET78">
        <v>0</v>
      </c>
      <c r="EU78">
        <v>0</v>
      </c>
      <c r="EV78">
        <v>0</v>
      </c>
      <c r="EW78">
        <v>1758504280.9</v>
      </c>
      <c r="EX78">
        <v>0</v>
      </c>
      <c r="EY78">
        <v>323.196</v>
      </c>
      <c r="EZ78">
        <v>-2.684615225410809</v>
      </c>
      <c r="FA78">
        <v>14.76923037868513</v>
      </c>
      <c r="FB78">
        <v>-7.24</v>
      </c>
      <c r="FC78">
        <v>15</v>
      </c>
      <c r="FD78">
        <v>0</v>
      </c>
      <c r="FE78" t="s">
        <v>424</v>
      </c>
      <c r="FF78">
        <v>1747148579.5</v>
      </c>
      <c r="FG78">
        <v>1747148584.5</v>
      </c>
      <c r="FH78">
        <v>0</v>
      </c>
      <c r="FI78">
        <v>0.162</v>
      </c>
      <c r="FJ78">
        <v>-0.001</v>
      </c>
      <c r="FK78">
        <v>0.139</v>
      </c>
      <c r="FL78">
        <v>0.058</v>
      </c>
      <c r="FM78">
        <v>420</v>
      </c>
      <c r="FN78">
        <v>16</v>
      </c>
      <c r="FO78">
        <v>0.19</v>
      </c>
      <c r="FP78">
        <v>0.02</v>
      </c>
      <c r="FQ78">
        <v>0.4571213170731707</v>
      </c>
      <c r="FR78">
        <v>-0.2547615052264801</v>
      </c>
      <c r="FS78">
        <v>0.04809290632923059</v>
      </c>
      <c r="FT78">
        <v>1</v>
      </c>
      <c r="FU78">
        <v>323.8264705882352</v>
      </c>
      <c r="FV78">
        <v>-12.08097764763251</v>
      </c>
      <c r="FW78">
        <v>6.224869893444473</v>
      </c>
      <c r="FX78">
        <v>0</v>
      </c>
      <c r="FY78">
        <v>0.2886675853658537</v>
      </c>
      <c r="FZ78">
        <v>0.0869864738675967</v>
      </c>
      <c r="GA78">
        <v>0.008796668005489934</v>
      </c>
      <c r="GB78">
        <v>1</v>
      </c>
      <c r="GC78">
        <v>2</v>
      </c>
      <c r="GD78">
        <v>3</v>
      </c>
      <c r="GE78" t="s">
        <v>434</v>
      </c>
      <c r="GF78">
        <v>3.12705</v>
      </c>
      <c r="GG78">
        <v>2.73528</v>
      </c>
      <c r="GH78">
        <v>0.08522970000000001</v>
      </c>
      <c r="GI78">
        <v>0.08562259999999999</v>
      </c>
      <c r="GJ78">
        <v>0.105525</v>
      </c>
      <c r="GK78">
        <v>0.105139</v>
      </c>
      <c r="GL78">
        <v>27389.2</v>
      </c>
      <c r="GM78">
        <v>26564</v>
      </c>
      <c r="GN78">
        <v>30484.2</v>
      </c>
      <c r="GO78">
        <v>29308.3</v>
      </c>
      <c r="GP78">
        <v>37635.4</v>
      </c>
      <c r="GQ78">
        <v>34495.9</v>
      </c>
      <c r="GR78">
        <v>46639.6</v>
      </c>
      <c r="GS78">
        <v>43538.5</v>
      </c>
      <c r="GT78">
        <v>1.81465</v>
      </c>
      <c r="GU78">
        <v>1.86882</v>
      </c>
      <c r="GV78">
        <v>0.0824705</v>
      </c>
      <c r="GW78">
        <v>0</v>
      </c>
      <c r="GX78">
        <v>28.613</v>
      </c>
      <c r="GY78">
        <v>999.9</v>
      </c>
      <c r="GZ78">
        <v>56.6</v>
      </c>
      <c r="HA78">
        <v>31.5</v>
      </c>
      <c r="HB78">
        <v>29.205</v>
      </c>
      <c r="HC78">
        <v>63.34</v>
      </c>
      <c r="HD78">
        <v>16.875</v>
      </c>
      <c r="HE78">
        <v>1</v>
      </c>
      <c r="HF78">
        <v>0.188526</v>
      </c>
      <c r="HG78">
        <v>-1.47882</v>
      </c>
      <c r="HH78">
        <v>20.2111</v>
      </c>
      <c r="HI78">
        <v>5.2396</v>
      </c>
      <c r="HJ78">
        <v>11.974</v>
      </c>
      <c r="HK78">
        <v>4.9724</v>
      </c>
      <c r="HL78">
        <v>3.291</v>
      </c>
      <c r="HM78">
        <v>9999</v>
      </c>
      <c r="HN78">
        <v>9999</v>
      </c>
      <c r="HO78">
        <v>9999</v>
      </c>
      <c r="HP78">
        <v>999.9</v>
      </c>
      <c r="HQ78">
        <v>4.97296</v>
      </c>
      <c r="HR78">
        <v>1.87734</v>
      </c>
      <c r="HS78">
        <v>1.87546</v>
      </c>
      <c r="HT78">
        <v>1.87823</v>
      </c>
      <c r="HU78">
        <v>1.875</v>
      </c>
      <c r="HV78">
        <v>1.87851</v>
      </c>
      <c r="HW78">
        <v>1.87564</v>
      </c>
      <c r="HX78">
        <v>1.87683</v>
      </c>
      <c r="HY78">
        <v>0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0.119</v>
      </c>
      <c r="IM78">
        <v>0.2296</v>
      </c>
      <c r="IN78">
        <v>-0.2620446997112612</v>
      </c>
      <c r="IO78">
        <v>0.0009670109888777422</v>
      </c>
      <c r="IP78">
        <v>-2.06069886015755E-07</v>
      </c>
      <c r="IQ78">
        <v>1.492131737393187E-10</v>
      </c>
      <c r="IR78">
        <v>-0.04753701319922854</v>
      </c>
      <c r="IS78">
        <v>-0.001311061913088307</v>
      </c>
      <c r="IT78">
        <v>0.0006994928358591311</v>
      </c>
      <c r="IU78">
        <v>-6.08881213830995E-06</v>
      </c>
      <c r="IV78">
        <v>3</v>
      </c>
      <c r="IW78">
        <v>2112</v>
      </c>
      <c r="IX78">
        <v>1</v>
      </c>
      <c r="IY78">
        <v>30</v>
      </c>
      <c r="IZ78">
        <v>189261.7</v>
      </c>
      <c r="JA78">
        <v>189261.6</v>
      </c>
      <c r="JB78">
        <v>1.10474</v>
      </c>
      <c r="JC78">
        <v>2.55615</v>
      </c>
      <c r="JD78">
        <v>1.39893</v>
      </c>
      <c r="JE78">
        <v>2.35474</v>
      </c>
      <c r="JF78">
        <v>1.44897</v>
      </c>
      <c r="JG78">
        <v>2.49512</v>
      </c>
      <c r="JH78">
        <v>37.5059</v>
      </c>
      <c r="JI78">
        <v>24.2101</v>
      </c>
      <c r="JJ78">
        <v>18</v>
      </c>
      <c r="JK78">
        <v>476.4</v>
      </c>
      <c r="JL78">
        <v>480.766</v>
      </c>
      <c r="JM78">
        <v>31.0559</v>
      </c>
      <c r="JN78">
        <v>29.603</v>
      </c>
      <c r="JO78">
        <v>30</v>
      </c>
      <c r="JP78">
        <v>29.2647</v>
      </c>
      <c r="JQ78">
        <v>29.3191</v>
      </c>
      <c r="JR78">
        <v>22.1424</v>
      </c>
      <c r="JS78">
        <v>28.5305</v>
      </c>
      <c r="JT78">
        <v>97.76179999999999</v>
      </c>
      <c r="JU78">
        <v>31.0815</v>
      </c>
      <c r="JV78">
        <v>420</v>
      </c>
      <c r="JW78">
        <v>23.5107</v>
      </c>
      <c r="JX78">
        <v>100.787</v>
      </c>
      <c r="JY78">
        <v>100.157</v>
      </c>
    </row>
    <row r="79" spans="1:285">
      <c r="A79">
        <v>63</v>
      </c>
      <c r="B79">
        <v>1758504281</v>
      </c>
      <c r="C79">
        <v>764.4000000953674</v>
      </c>
      <c r="D79" t="s">
        <v>555</v>
      </c>
      <c r="E79" t="s">
        <v>556</v>
      </c>
      <c r="F79">
        <v>5</v>
      </c>
      <c r="G79" t="s">
        <v>552</v>
      </c>
      <c r="H79" t="s">
        <v>420</v>
      </c>
      <c r="I79" t="s">
        <v>421</v>
      </c>
      <c r="J79">
        <v>1758504278.3125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3.21</v>
      </c>
      <c r="DB79">
        <v>0.5</v>
      </c>
      <c r="DC79" t="s">
        <v>423</v>
      </c>
      <c r="DD79">
        <v>2</v>
      </c>
      <c r="DE79">
        <v>1758504278.3125</v>
      </c>
      <c r="DF79">
        <v>420.411625</v>
      </c>
      <c r="DG79">
        <v>419.9505</v>
      </c>
      <c r="DH79">
        <v>23.763925</v>
      </c>
      <c r="DI79">
        <v>23.46345</v>
      </c>
      <c r="DJ79">
        <v>420.2925</v>
      </c>
      <c r="DK79">
        <v>23.53425</v>
      </c>
      <c r="DL79">
        <v>499.989</v>
      </c>
      <c r="DM79">
        <v>89.952225</v>
      </c>
      <c r="DN79">
        <v>0.0573290625</v>
      </c>
      <c r="DO79">
        <v>30.1303125</v>
      </c>
      <c r="DP79">
        <v>29.953525</v>
      </c>
      <c r="DQ79">
        <v>999.9</v>
      </c>
      <c r="DR79">
        <v>0</v>
      </c>
      <c r="DS79">
        <v>0</v>
      </c>
      <c r="DT79">
        <v>10009.385</v>
      </c>
      <c r="DU79">
        <v>0</v>
      </c>
      <c r="DV79">
        <v>1.65492</v>
      </c>
      <c r="DW79">
        <v>0.461090125</v>
      </c>
      <c r="DX79">
        <v>430.64525</v>
      </c>
      <c r="DY79">
        <v>430.040625</v>
      </c>
      <c r="DZ79">
        <v>0.3004635</v>
      </c>
      <c r="EA79">
        <v>419.9505</v>
      </c>
      <c r="EB79">
        <v>23.46345</v>
      </c>
      <c r="EC79">
        <v>2.137615</v>
      </c>
      <c r="ED79">
        <v>2.11058875</v>
      </c>
      <c r="EE79">
        <v>18.502275</v>
      </c>
      <c r="EF79">
        <v>18.299325</v>
      </c>
      <c r="EG79">
        <v>0.00500056</v>
      </c>
      <c r="EH79">
        <v>0</v>
      </c>
      <c r="EI79">
        <v>0</v>
      </c>
      <c r="EJ79">
        <v>0</v>
      </c>
      <c r="EK79">
        <v>324.2</v>
      </c>
      <c r="EL79">
        <v>0.00500056</v>
      </c>
      <c r="EM79">
        <v>-8.087499999999999</v>
      </c>
      <c r="EN79">
        <v>-2.575</v>
      </c>
      <c r="EO79">
        <v>34.60124999999999</v>
      </c>
      <c r="EP79">
        <v>38.13275</v>
      </c>
      <c r="EQ79">
        <v>36.4605</v>
      </c>
      <c r="ER79">
        <v>37.6325</v>
      </c>
      <c r="ES79">
        <v>37.0545</v>
      </c>
      <c r="ET79">
        <v>0</v>
      </c>
      <c r="EU79">
        <v>0</v>
      </c>
      <c r="EV79">
        <v>0</v>
      </c>
      <c r="EW79">
        <v>1758504282.7</v>
      </c>
      <c r="EX79">
        <v>0</v>
      </c>
      <c r="EY79">
        <v>323.35</v>
      </c>
      <c r="EZ79">
        <v>20.64615388697141</v>
      </c>
      <c r="FA79">
        <v>-12.57777795623495</v>
      </c>
      <c r="FB79">
        <v>-7.303846153846154</v>
      </c>
      <c r="FC79">
        <v>15</v>
      </c>
      <c r="FD79">
        <v>0</v>
      </c>
      <c r="FE79" t="s">
        <v>424</v>
      </c>
      <c r="FF79">
        <v>1747148579.5</v>
      </c>
      <c r="FG79">
        <v>1747148584.5</v>
      </c>
      <c r="FH79">
        <v>0</v>
      </c>
      <c r="FI79">
        <v>0.162</v>
      </c>
      <c r="FJ79">
        <v>-0.001</v>
      </c>
      <c r="FK79">
        <v>0.139</v>
      </c>
      <c r="FL79">
        <v>0.058</v>
      </c>
      <c r="FM79">
        <v>420</v>
      </c>
      <c r="FN79">
        <v>16</v>
      </c>
      <c r="FO79">
        <v>0.19</v>
      </c>
      <c r="FP79">
        <v>0.02</v>
      </c>
      <c r="FQ79">
        <v>0.4524322749999999</v>
      </c>
      <c r="FR79">
        <v>-0.09891110318949288</v>
      </c>
      <c r="FS79">
        <v>0.04193052176874711</v>
      </c>
      <c r="FT79">
        <v>1</v>
      </c>
      <c r="FU79">
        <v>323.9705882352941</v>
      </c>
      <c r="FV79">
        <v>5.967914534329639</v>
      </c>
      <c r="FW79">
        <v>5.853431844641363</v>
      </c>
      <c r="FX79">
        <v>0</v>
      </c>
      <c r="FY79">
        <v>0.2912771</v>
      </c>
      <c r="FZ79">
        <v>0.0769710168855527</v>
      </c>
      <c r="GA79">
        <v>0.007579243371867667</v>
      </c>
      <c r="GB79">
        <v>1</v>
      </c>
      <c r="GC79">
        <v>2</v>
      </c>
      <c r="GD79">
        <v>3</v>
      </c>
      <c r="GE79" t="s">
        <v>434</v>
      </c>
      <c r="GF79">
        <v>3.12714</v>
      </c>
      <c r="GG79">
        <v>2.73522</v>
      </c>
      <c r="GH79">
        <v>0.08523269999999999</v>
      </c>
      <c r="GI79">
        <v>0.0856272</v>
      </c>
      <c r="GJ79">
        <v>0.105524</v>
      </c>
      <c r="GK79">
        <v>0.105134</v>
      </c>
      <c r="GL79">
        <v>27389.3</v>
      </c>
      <c r="GM79">
        <v>26563.6</v>
      </c>
      <c r="GN79">
        <v>30484.5</v>
      </c>
      <c r="GO79">
        <v>29308.1</v>
      </c>
      <c r="GP79">
        <v>37635.7</v>
      </c>
      <c r="GQ79">
        <v>34495.8</v>
      </c>
      <c r="GR79">
        <v>46639.9</v>
      </c>
      <c r="GS79">
        <v>43538.2</v>
      </c>
      <c r="GT79">
        <v>1.8147</v>
      </c>
      <c r="GU79">
        <v>1.86875</v>
      </c>
      <c r="GV79">
        <v>0.08249280000000001</v>
      </c>
      <c r="GW79">
        <v>0</v>
      </c>
      <c r="GX79">
        <v>28.6142</v>
      </c>
      <c r="GY79">
        <v>999.9</v>
      </c>
      <c r="GZ79">
        <v>56.6</v>
      </c>
      <c r="HA79">
        <v>31.5</v>
      </c>
      <c r="HB79">
        <v>29.2062</v>
      </c>
      <c r="HC79">
        <v>63.17</v>
      </c>
      <c r="HD79">
        <v>16.8149</v>
      </c>
      <c r="HE79">
        <v>1</v>
      </c>
      <c r="HF79">
        <v>0.188537</v>
      </c>
      <c r="HG79">
        <v>-1.50914</v>
      </c>
      <c r="HH79">
        <v>20.2109</v>
      </c>
      <c r="HI79">
        <v>5.23945</v>
      </c>
      <c r="HJ79">
        <v>11.974</v>
      </c>
      <c r="HK79">
        <v>4.97195</v>
      </c>
      <c r="HL79">
        <v>3.291</v>
      </c>
      <c r="HM79">
        <v>9999</v>
      </c>
      <c r="HN79">
        <v>9999</v>
      </c>
      <c r="HO79">
        <v>9999</v>
      </c>
      <c r="HP79">
        <v>999.9</v>
      </c>
      <c r="HQ79">
        <v>4.97299</v>
      </c>
      <c r="HR79">
        <v>1.87732</v>
      </c>
      <c r="HS79">
        <v>1.87546</v>
      </c>
      <c r="HT79">
        <v>1.87824</v>
      </c>
      <c r="HU79">
        <v>1.87499</v>
      </c>
      <c r="HV79">
        <v>1.87852</v>
      </c>
      <c r="HW79">
        <v>1.87562</v>
      </c>
      <c r="HX79">
        <v>1.87683</v>
      </c>
      <c r="HY79">
        <v>0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0.119</v>
      </c>
      <c r="IM79">
        <v>0.2296</v>
      </c>
      <c r="IN79">
        <v>-0.2620446997112612</v>
      </c>
      <c r="IO79">
        <v>0.0009670109888777422</v>
      </c>
      <c r="IP79">
        <v>-2.06069886015755E-07</v>
      </c>
      <c r="IQ79">
        <v>1.492131737393187E-10</v>
      </c>
      <c r="IR79">
        <v>-0.04753701319922854</v>
      </c>
      <c r="IS79">
        <v>-0.001311061913088307</v>
      </c>
      <c r="IT79">
        <v>0.0006994928358591311</v>
      </c>
      <c r="IU79">
        <v>-6.08881213830995E-06</v>
      </c>
      <c r="IV79">
        <v>3</v>
      </c>
      <c r="IW79">
        <v>2112</v>
      </c>
      <c r="IX79">
        <v>1</v>
      </c>
      <c r="IY79">
        <v>30</v>
      </c>
      <c r="IZ79">
        <v>189261.7</v>
      </c>
      <c r="JA79">
        <v>189261.6</v>
      </c>
      <c r="JB79">
        <v>1.10474</v>
      </c>
      <c r="JC79">
        <v>2.5415</v>
      </c>
      <c r="JD79">
        <v>1.39893</v>
      </c>
      <c r="JE79">
        <v>2.35596</v>
      </c>
      <c r="JF79">
        <v>1.44897</v>
      </c>
      <c r="JG79">
        <v>2.58667</v>
      </c>
      <c r="JH79">
        <v>37.5059</v>
      </c>
      <c r="JI79">
        <v>24.2188</v>
      </c>
      <c r="JJ79">
        <v>18</v>
      </c>
      <c r="JK79">
        <v>476.427</v>
      </c>
      <c r="JL79">
        <v>480.716</v>
      </c>
      <c r="JM79">
        <v>31.0733</v>
      </c>
      <c r="JN79">
        <v>29.603</v>
      </c>
      <c r="JO79">
        <v>30.0001</v>
      </c>
      <c r="JP79">
        <v>29.2647</v>
      </c>
      <c r="JQ79">
        <v>29.3191</v>
      </c>
      <c r="JR79">
        <v>22.143</v>
      </c>
      <c r="JS79">
        <v>28.5305</v>
      </c>
      <c r="JT79">
        <v>97.76179999999999</v>
      </c>
      <c r="JU79">
        <v>31.0815</v>
      </c>
      <c r="JV79">
        <v>420</v>
      </c>
      <c r="JW79">
        <v>23.5115</v>
      </c>
      <c r="JX79">
        <v>100.787</v>
      </c>
      <c r="JY79">
        <v>100.156</v>
      </c>
    </row>
    <row r="80" spans="1:285">
      <c r="A80">
        <v>64</v>
      </c>
      <c r="B80">
        <v>1758504283</v>
      </c>
      <c r="C80">
        <v>766.4000000953674</v>
      </c>
      <c r="D80" t="s">
        <v>557</v>
      </c>
      <c r="E80" t="s">
        <v>558</v>
      </c>
      <c r="F80">
        <v>5</v>
      </c>
      <c r="G80" t="s">
        <v>552</v>
      </c>
      <c r="H80" t="s">
        <v>420</v>
      </c>
      <c r="I80" t="s">
        <v>421</v>
      </c>
      <c r="J80">
        <v>1758504280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3.21</v>
      </c>
      <c r="DB80">
        <v>0.5</v>
      </c>
      <c r="DC80" t="s">
        <v>423</v>
      </c>
      <c r="DD80">
        <v>2</v>
      </c>
      <c r="DE80">
        <v>1758504280</v>
      </c>
      <c r="DF80">
        <v>420.4113333333333</v>
      </c>
      <c r="DG80">
        <v>419.9417777777778</v>
      </c>
      <c r="DH80">
        <v>23.76338888888889</v>
      </c>
      <c r="DI80">
        <v>23.46182222222222</v>
      </c>
      <c r="DJ80">
        <v>420.2921111111111</v>
      </c>
      <c r="DK80">
        <v>23.53374444444444</v>
      </c>
      <c r="DL80">
        <v>500.0426666666667</v>
      </c>
      <c r="DM80">
        <v>89.95284444444445</v>
      </c>
      <c r="DN80">
        <v>0.05721634444444444</v>
      </c>
      <c r="DO80">
        <v>30.1322</v>
      </c>
      <c r="DP80">
        <v>29.95657777777778</v>
      </c>
      <c r="DQ80">
        <v>999.9000000000001</v>
      </c>
      <c r="DR80">
        <v>0</v>
      </c>
      <c r="DS80">
        <v>0</v>
      </c>
      <c r="DT80">
        <v>10019.03333333333</v>
      </c>
      <c r="DU80">
        <v>0</v>
      </c>
      <c r="DV80">
        <v>1.65492</v>
      </c>
      <c r="DW80">
        <v>0.4694926666666667</v>
      </c>
      <c r="DX80">
        <v>430.6446666666667</v>
      </c>
      <c r="DY80">
        <v>430.031</v>
      </c>
      <c r="DZ80">
        <v>0.3015592222222222</v>
      </c>
      <c r="EA80">
        <v>419.9417777777778</v>
      </c>
      <c r="EB80">
        <v>23.46182222222222</v>
      </c>
      <c r="EC80">
        <v>2.137583333333334</v>
      </c>
      <c r="ED80">
        <v>2.110458888888889</v>
      </c>
      <c r="EE80">
        <v>18.50204444444444</v>
      </c>
      <c r="EF80">
        <v>18.29833333333333</v>
      </c>
      <c r="EG80">
        <v>0.00500056</v>
      </c>
      <c r="EH80">
        <v>0</v>
      </c>
      <c r="EI80">
        <v>0</v>
      </c>
      <c r="EJ80">
        <v>0</v>
      </c>
      <c r="EK80">
        <v>324.3111111111111</v>
      </c>
      <c r="EL80">
        <v>0.00500056</v>
      </c>
      <c r="EM80">
        <v>-9.911111111111111</v>
      </c>
      <c r="EN80">
        <v>-2.555555555555555</v>
      </c>
      <c r="EO80">
        <v>34.68722222222222</v>
      </c>
      <c r="EP80">
        <v>38.13877777777778</v>
      </c>
      <c r="EQ80">
        <v>36.45788888888889</v>
      </c>
      <c r="ER80">
        <v>37.63166666666667</v>
      </c>
      <c r="ES80">
        <v>37.04844444444445</v>
      </c>
      <c r="ET80">
        <v>0</v>
      </c>
      <c r="EU80">
        <v>0</v>
      </c>
      <c r="EV80">
        <v>0</v>
      </c>
      <c r="EW80">
        <v>1758504285.1</v>
      </c>
      <c r="EX80">
        <v>0</v>
      </c>
      <c r="EY80">
        <v>323.3538461538462</v>
      </c>
      <c r="EZ80">
        <v>8.246153759794439</v>
      </c>
      <c r="FA80">
        <v>-15.89059864468882</v>
      </c>
      <c r="FB80">
        <v>-6.730769230769231</v>
      </c>
      <c r="FC80">
        <v>15</v>
      </c>
      <c r="FD80">
        <v>0</v>
      </c>
      <c r="FE80" t="s">
        <v>424</v>
      </c>
      <c r="FF80">
        <v>1747148579.5</v>
      </c>
      <c r="FG80">
        <v>1747148584.5</v>
      </c>
      <c r="FH80">
        <v>0</v>
      </c>
      <c r="FI80">
        <v>0.162</v>
      </c>
      <c r="FJ80">
        <v>-0.001</v>
      </c>
      <c r="FK80">
        <v>0.139</v>
      </c>
      <c r="FL80">
        <v>0.058</v>
      </c>
      <c r="FM80">
        <v>420</v>
      </c>
      <c r="FN80">
        <v>16</v>
      </c>
      <c r="FO80">
        <v>0.19</v>
      </c>
      <c r="FP80">
        <v>0.02</v>
      </c>
      <c r="FQ80">
        <v>0.4467468536585366</v>
      </c>
      <c r="FR80">
        <v>0.1254824529616725</v>
      </c>
      <c r="FS80">
        <v>0.03059652937560473</v>
      </c>
      <c r="FT80">
        <v>1</v>
      </c>
      <c r="FU80">
        <v>323.6676470588234</v>
      </c>
      <c r="FV80">
        <v>1.596638645177473</v>
      </c>
      <c r="FW80">
        <v>5.936760880967453</v>
      </c>
      <c r="FX80">
        <v>0</v>
      </c>
      <c r="FY80">
        <v>0.2939531463414634</v>
      </c>
      <c r="FZ80">
        <v>0.06548632055749136</v>
      </c>
      <c r="GA80">
        <v>0.00664474120166623</v>
      </c>
      <c r="GB80">
        <v>1</v>
      </c>
      <c r="GC80">
        <v>2</v>
      </c>
      <c r="GD80">
        <v>3</v>
      </c>
      <c r="GE80" t="s">
        <v>434</v>
      </c>
      <c r="GF80">
        <v>3.12723</v>
      </c>
      <c r="GG80">
        <v>2.73492</v>
      </c>
      <c r="GH80">
        <v>0.08523409999999999</v>
      </c>
      <c r="GI80">
        <v>0.0856295</v>
      </c>
      <c r="GJ80">
        <v>0.105519</v>
      </c>
      <c r="GK80">
        <v>0.105131</v>
      </c>
      <c r="GL80">
        <v>27389.4</v>
      </c>
      <c r="GM80">
        <v>26563.5</v>
      </c>
      <c r="GN80">
        <v>30484.6</v>
      </c>
      <c r="GO80">
        <v>29308</v>
      </c>
      <c r="GP80">
        <v>37636</v>
      </c>
      <c r="GQ80">
        <v>34495.7</v>
      </c>
      <c r="GR80">
        <v>46640</v>
      </c>
      <c r="GS80">
        <v>43537.8</v>
      </c>
      <c r="GT80">
        <v>1.8149</v>
      </c>
      <c r="GU80">
        <v>1.8687</v>
      </c>
      <c r="GV80">
        <v>0.0822172</v>
      </c>
      <c r="GW80">
        <v>0</v>
      </c>
      <c r="GX80">
        <v>28.6148</v>
      </c>
      <c r="GY80">
        <v>999.9</v>
      </c>
      <c r="GZ80">
        <v>56.6</v>
      </c>
      <c r="HA80">
        <v>31.5</v>
      </c>
      <c r="HB80">
        <v>29.2045</v>
      </c>
      <c r="HC80">
        <v>63.06</v>
      </c>
      <c r="HD80">
        <v>16.7668</v>
      </c>
      <c r="HE80">
        <v>1</v>
      </c>
      <c r="HF80">
        <v>0.188542</v>
      </c>
      <c r="HG80">
        <v>-1.46356</v>
      </c>
      <c r="HH80">
        <v>20.2113</v>
      </c>
      <c r="HI80">
        <v>5.2393</v>
      </c>
      <c r="HJ80">
        <v>11.974</v>
      </c>
      <c r="HK80">
        <v>4.97195</v>
      </c>
      <c r="HL80">
        <v>3.291</v>
      </c>
      <c r="HM80">
        <v>9999</v>
      </c>
      <c r="HN80">
        <v>9999</v>
      </c>
      <c r="HO80">
        <v>9999</v>
      </c>
      <c r="HP80">
        <v>999.9</v>
      </c>
      <c r="HQ80">
        <v>4.97299</v>
      </c>
      <c r="HR80">
        <v>1.87733</v>
      </c>
      <c r="HS80">
        <v>1.87545</v>
      </c>
      <c r="HT80">
        <v>1.87824</v>
      </c>
      <c r="HU80">
        <v>1.875</v>
      </c>
      <c r="HV80">
        <v>1.87852</v>
      </c>
      <c r="HW80">
        <v>1.87562</v>
      </c>
      <c r="HX80">
        <v>1.87683</v>
      </c>
      <c r="HY80">
        <v>0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0.119</v>
      </c>
      <c r="IM80">
        <v>0.2297</v>
      </c>
      <c r="IN80">
        <v>-0.2620446997112612</v>
      </c>
      <c r="IO80">
        <v>0.0009670109888777422</v>
      </c>
      <c r="IP80">
        <v>-2.06069886015755E-07</v>
      </c>
      <c r="IQ80">
        <v>1.492131737393187E-10</v>
      </c>
      <c r="IR80">
        <v>-0.04753701319922854</v>
      </c>
      <c r="IS80">
        <v>-0.001311061913088307</v>
      </c>
      <c r="IT80">
        <v>0.0006994928358591311</v>
      </c>
      <c r="IU80">
        <v>-6.08881213830995E-06</v>
      </c>
      <c r="IV80">
        <v>3</v>
      </c>
      <c r="IW80">
        <v>2112</v>
      </c>
      <c r="IX80">
        <v>1</v>
      </c>
      <c r="IY80">
        <v>30</v>
      </c>
      <c r="IZ80">
        <v>189261.7</v>
      </c>
      <c r="JA80">
        <v>189261.6</v>
      </c>
      <c r="JB80">
        <v>1.10474</v>
      </c>
      <c r="JC80">
        <v>2.5415</v>
      </c>
      <c r="JD80">
        <v>1.39893</v>
      </c>
      <c r="JE80">
        <v>2.35474</v>
      </c>
      <c r="JF80">
        <v>1.44897</v>
      </c>
      <c r="JG80">
        <v>2.56958</v>
      </c>
      <c r="JH80">
        <v>37.4819</v>
      </c>
      <c r="JI80">
        <v>24.2188</v>
      </c>
      <c r="JJ80">
        <v>18</v>
      </c>
      <c r="JK80">
        <v>476.537</v>
      </c>
      <c r="JL80">
        <v>480.682</v>
      </c>
      <c r="JM80">
        <v>31.0913</v>
      </c>
      <c r="JN80">
        <v>29.6023</v>
      </c>
      <c r="JO80">
        <v>30.0001</v>
      </c>
      <c r="JP80">
        <v>29.2647</v>
      </c>
      <c r="JQ80">
        <v>29.3191</v>
      </c>
      <c r="JR80">
        <v>22.1422</v>
      </c>
      <c r="JS80">
        <v>28.5305</v>
      </c>
      <c r="JT80">
        <v>97.76179999999999</v>
      </c>
      <c r="JU80">
        <v>31.1117</v>
      </c>
      <c r="JV80">
        <v>420</v>
      </c>
      <c r="JW80">
        <v>23.514</v>
      </c>
      <c r="JX80">
        <v>100.788</v>
      </c>
      <c r="JY80">
        <v>100.156</v>
      </c>
    </row>
    <row r="81" spans="1:285">
      <c r="A81">
        <v>65</v>
      </c>
      <c r="B81">
        <v>1758504285</v>
      </c>
      <c r="C81">
        <v>768.4000000953674</v>
      </c>
      <c r="D81" t="s">
        <v>559</v>
      </c>
      <c r="E81" t="s">
        <v>560</v>
      </c>
      <c r="F81">
        <v>5</v>
      </c>
      <c r="G81" t="s">
        <v>552</v>
      </c>
      <c r="H81" t="s">
        <v>420</v>
      </c>
      <c r="I81" t="s">
        <v>421</v>
      </c>
      <c r="J81">
        <v>1758504282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3.21</v>
      </c>
      <c r="DB81">
        <v>0.5</v>
      </c>
      <c r="DC81" t="s">
        <v>423</v>
      </c>
      <c r="DD81">
        <v>2</v>
      </c>
      <c r="DE81">
        <v>1758504282</v>
      </c>
      <c r="DF81">
        <v>420.4122222222222</v>
      </c>
      <c r="DG81">
        <v>419.953</v>
      </c>
      <c r="DH81">
        <v>23.76231111111111</v>
      </c>
      <c r="DI81">
        <v>23.46067777777778</v>
      </c>
      <c r="DJ81">
        <v>420.2929999999999</v>
      </c>
      <c r="DK81">
        <v>23.53268888888889</v>
      </c>
      <c r="DL81">
        <v>500.0834444444445</v>
      </c>
      <c r="DM81">
        <v>89.95304444444443</v>
      </c>
      <c r="DN81">
        <v>0.05703778888888889</v>
      </c>
      <c r="DO81">
        <v>30.13423333333333</v>
      </c>
      <c r="DP81">
        <v>29.95701111111111</v>
      </c>
      <c r="DQ81">
        <v>999.9000000000001</v>
      </c>
      <c r="DR81">
        <v>0</v>
      </c>
      <c r="DS81">
        <v>0</v>
      </c>
      <c r="DT81">
        <v>10026.04444444444</v>
      </c>
      <c r="DU81">
        <v>0</v>
      </c>
      <c r="DV81">
        <v>1.65492</v>
      </c>
      <c r="DW81">
        <v>0.4591065555555556</v>
      </c>
      <c r="DX81">
        <v>430.6451111111111</v>
      </c>
      <c r="DY81">
        <v>430.0421111111111</v>
      </c>
      <c r="DZ81">
        <v>0.3016166666666666</v>
      </c>
      <c r="EA81">
        <v>419.953</v>
      </c>
      <c r="EB81">
        <v>23.46067777777778</v>
      </c>
      <c r="EC81">
        <v>2.137491111111111</v>
      </c>
      <c r="ED81">
        <v>2.110361111111112</v>
      </c>
      <c r="EE81">
        <v>18.50134444444445</v>
      </c>
      <c r="EF81">
        <v>18.2976</v>
      </c>
      <c r="EG81">
        <v>0.00500056</v>
      </c>
      <c r="EH81">
        <v>0</v>
      </c>
      <c r="EI81">
        <v>0</v>
      </c>
      <c r="EJ81">
        <v>0</v>
      </c>
      <c r="EK81">
        <v>322.1111111111111</v>
      </c>
      <c r="EL81">
        <v>0.00500056</v>
      </c>
      <c r="EM81">
        <v>-8.644444444444444</v>
      </c>
      <c r="EN81">
        <v>-2.288888888888889</v>
      </c>
      <c r="EO81">
        <v>34.65933333333333</v>
      </c>
      <c r="EP81">
        <v>38.13188888888889</v>
      </c>
      <c r="EQ81">
        <v>36.42322222222222</v>
      </c>
      <c r="ER81">
        <v>37.597</v>
      </c>
      <c r="ES81">
        <v>37.02755555555555</v>
      </c>
      <c r="ET81">
        <v>0</v>
      </c>
      <c r="EU81">
        <v>0</v>
      </c>
      <c r="EV81">
        <v>0</v>
      </c>
      <c r="EW81">
        <v>1758504286.9</v>
      </c>
      <c r="EX81">
        <v>0</v>
      </c>
      <c r="EY81">
        <v>323.736</v>
      </c>
      <c r="EZ81">
        <v>-16.96153861509818</v>
      </c>
      <c r="FA81">
        <v>-3.769230970452284</v>
      </c>
      <c r="FB81">
        <v>-7.212000000000001</v>
      </c>
      <c r="FC81">
        <v>15</v>
      </c>
      <c r="FD81">
        <v>0</v>
      </c>
      <c r="FE81" t="s">
        <v>424</v>
      </c>
      <c r="FF81">
        <v>1747148579.5</v>
      </c>
      <c r="FG81">
        <v>1747148584.5</v>
      </c>
      <c r="FH81">
        <v>0</v>
      </c>
      <c r="FI81">
        <v>0.162</v>
      </c>
      <c r="FJ81">
        <v>-0.001</v>
      </c>
      <c r="FK81">
        <v>0.139</v>
      </c>
      <c r="FL81">
        <v>0.058</v>
      </c>
      <c r="FM81">
        <v>420</v>
      </c>
      <c r="FN81">
        <v>16</v>
      </c>
      <c r="FO81">
        <v>0.19</v>
      </c>
      <c r="FP81">
        <v>0.02</v>
      </c>
      <c r="FQ81">
        <v>0.444386325</v>
      </c>
      <c r="FR81">
        <v>0.159331598499061</v>
      </c>
      <c r="FS81">
        <v>0.03067537411539385</v>
      </c>
      <c r="FT81">
        <v>1</v>
      </c>
      <c r="FU81">
        <v>323.5205882352942</v>
      </c>
      <c r="FV81">
        <v>-7.894576025054695</v>
      </c>
      <c r="FW81">
        <v>6.064058988720765</v>
      </c>
      <c r="FX81">
        <v>0</v>
      </c>
      <c r="FY81">
        <v>0.295815225</v>
      </c>
      <c r="FZ81">
        <v>0.0540851819887422</v>
      </c>
      <c r="GA81">
        <v>0.00539593373517272</v>
      </c>
      <c r="GB81">
        <v>1</v>
      </c>
      <c r="GC81">
        <v>2</v>
      </c>
      <c r="GD81">
        <v>3</v>
      </c>
      <c r="GE81" t="s">
        <v>434</v>
      </c>
      <c r="GF81">
        <v>3.12719</v>
      </c>
      <c r="GG81">
        <v>2.73471</v>
      </c>
      <c r="GH81">
        <v>0.0852309</v>
      </c>
      <c r="GI81">
        <v>0.08564040000000001</v>
      </c>
      <c r="GJ81">
        <v>0.105515</v>
      </c>
      <c r="GK81">
        <v>0.105129</v>
      </c>
      <c r="GL81">
        <v>27389.3</v>
      </c>
      <c r="GM81">
        <v>26563.3</v>
      </c>
      <c r="GN81">
        <v>30484.5</v>
      </c>
      <c r="GO81">
        <v>29308.1</v>
      </c>
      <c r="GP81">
        <v>37636.1</v>
      </c>
      <c r="GQ81">
        <v>34495.7</v>
      </c>
      <c r="GR81">
        <v>46639.9</v>
      </c>
      <c r="GS81">
        <v>43537.7</v>
      </c>
      <c r="GT81">
        <v>1.81492</v>
      </c>
      <c r="GU81">
        <v>1.86873</v>
      </c>
      <c r="GV81">
        <v>0.0822768</v>
      </c>
      <c r="GW81">
        <v>0</v>
      </c>
      <c r="GX81">
        <v>28.6161</v>
      </c>
      <c r="GY81">
        <v>999.9</v>
      </c>
      <c r="GZ81">
        <v>56.6</v>
      </c>
      <c r="HA81">
        <v>31.5</v>
      </c>
      <c r="HB81">
        <v>29.207</v>
      </c>
      <c r="HC81">
        <v>63.34</v>
      </c>
      <c r="HD81">
        <v>16.7067</v>
      </c>
      <c r="HE81">
        <v>1</v>
      </c>
      <c r="HF81">
        <v>0.188537</v>
      </c>
      <c r="HG81">
        <v>-1.47696</v>
      </c>
      <c r="HH81">
        <v>20.2111</v>
      </c>
      <c r="HI81">
        <v>5.2393</v>
      </c>
      <c r="HJ81">
        <v>11.974</v>
      </c>
      <c r="HK81">
        <v>4.9721</v>
      </c>
      <c r="HL81">
        <v>3.291</v>
      </c>
      <c r="HM81">
        <v>9999</v>
      </c>
      <c r="HN81">
        <v>9999</v>
      </c>
      <c r="HO81">
        <v>9999</v>
      </c>
      <c r="HP81">
        <v>999.9</v>
      </c>
      <c r="HQ81">
        <v>4.97297</v>
      </c>
      <c r="HR81">
        <v>1.87734</v>
      </c>
      <c r="HS81">
        <v>1.87545</v>
      </c>
      <c r="HT81">
        <v>1.87823</v>
      </c>
      <c r="HU81">
        <v>1.875</v>
      </c>
      <c r="HV81">
        <v>1.87851</v>
      </c>
      <c r="HW81">
        <v>1.87564</v>
      </c>
      <c r="HX81">
        <v>1.87682</v>
      </c>
      <c r="HY81">
        <v>0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0.119</v>
      </c>
      <c r="IM81">
        <v>0.2296</v>
      </c>
      <c r="IN81">
        <v>-0.2620446997112612</v>
      </c>
      <c r="IO81">
        <v>0.0009670109888777422</v>
      </c>
      <c r="IP81">
        <v>-2.06069886015755E-07</v>
      </c>
      <c r="IQ81">
        <v>1.492131737393187E-10</v>
      </c>
      <c r="IR81">
        <v>-0.04753701319922854</v>
      </c>
      <c r="IS81">
        <v>-0.001311061913088307</v>
      </c>
      <c r="IT81">
        <v>0.0006994928358591311</v>
      </c>
      <c r="IU81">
        <v>-6.08881213830995E-06</v>
      </c>
      <c r="IV81">
        <v>3</v>
      </c>
      <c r="IW81">
        <v>2112</v>
      </c>
      <c r="IX81">
        <v>1</v>
      </c>
      <c r="IY81">
        <v>30</v>
      </c>
      <c r="IZ81">
        <v>189261.8</v>
      </c>
      <c r="JA81">
        <v>189261.7</v>
      </c>
      <c r="JB81">
        <v>1.10474</v>
      </c>
      <c r="JC81">
        <v>2.53906</v>
      </c>
      <c r="JD81">
        <v>1.39893</v>
      </c>
      <c r="JE81">
        <v>2.35352</v>
      </c>
      <c r="JF81">
        <v>1.44897</v>
      </c>
      <c r="JG81">
        <v>2.5415</v>
      </c>
      <c r="JH81">
        <v>37.4819</v>
      </c>
      <c r="JI81">
        <v>24.2188</v>
      </c>
      <c r="JJ81">
        <v>18</v>
      </c>
      <c r="JK81">
        <v>476.55</v>
      </c>
      <c r="JL81">
        <v>480.699</v>
      </c>
      <c r="JM81">
        <v>31.1031</v>
      </c>
      <c r="JN81">
        <v>29.601</v>
      </c>
      <c r="JO81">
        <v>30.0001</v>
      </c>
      <c r="JP81">
        <v>29.2647</v>
      </c>
      <c r="JQ81">
        <v>29.3191</v>
      </c>
      <c r="JR81">
        <v>22.1402</v>
      </c>
      <c r="JS81">
        <v>28.5305</v>
      </c>
      <c r="JT81">
        <v>97.76179999999999</v>
      </c>
      <c r="JU81">
        <v>31.1117</v>
      </c>
      <c r="JV81">
        <v>420</v>
      </c>
      <c r="JW81">
        <v>23.5125</v>
      </c>
      <c r="JX81">
        <v>100.787</v>
      </c>
      <c r="JY81">
        <v>100.156</v>
      </c>
    </row>
    <row r="82" spans="1:285">
      <c r="A82">
        <v>66</v>
      </c>
      <c r="B82">
        <v>1758504287</v>
      </c>
      <c r="C82">
        <v>770.4000000953674</v>
      </c>
      <c r="D82" t="s">
        <v>561</v>
      </c>
      <c r="E82" t="s">
        <v>562</v>
      </c>
      <c r="F82">
        <v>5</v>
      </c>
      <c r="G82" t="s">
        <v>552</v>
      </c>
      <c r="H82" t="s">
        <v>420</v>
      </c>
      <c r="I82" t="s">
        <v>421</v>
      </c>
      <c r="J82">
        <v>1758504284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3.21</v>
      </c>
      <c r="DB82">
        <v>0.5</v>
      </c>
      <c r="DC82" t="s">
        <v>423</v>
      </c>
      <c r="DD82">
        <v>2</v>
      </c>
      <c r="DE82">
        <v>1758504284</v>
      </c>
      <c r="DF82">
        <v>420.4115555555555</v>
      </c>
      <c r="DG82">
        <v>419.9891111111111</v>
      </c>
      <c r="DH82">
        <v>23.76106666666667</v>
      </c>
      <c r="DI82">
        <v>23.45947777777778</v>
      </c>
      <c r="DJ82">
        <v>420.2923333333333</v>
      </c>
      <c r="DK82">
        <v>23.53147777777778</v>
      </c>
      <c r="DL82">
        <v>500.0715555555556</v>
      </c>
      <c r="DM82">
        <v>89.95262222222222</v>
      </c>
      <c r="DN82">
        <v>0.05691507777777777</v>
      </c>
      <c r="DO82">
        <v>30.13621111111111</v>
      </c>
      <c r="DP82">
        <v>29.95766666666667</v>
      </c>
      <c r="DQ82">
        <v>999.9000000000001</v>
      </c>
      <c r="DR82">
        <v>0</v>
      </c>
      <c r="DS82">
        <v>0</v>
      </c>
      <c r="DT82">
        <v>10022.22222222222</v>
      </c>
      <c r="DU82">
        <v>0</v>
      </c>
      <c r="DV82">
        <v>1.65492</v>
      </c>
      <c r="DW82">
        <v>0.4222886666666667</v>
      </c>
      <c r="DX82">
        <v>430.644</v>
      </c>
      <c r="DY82">
        <v>430.0786666666667</v>
      </c>
      <c r="DZ82">
        <v>0.3015733333333334</v>
      </c>
      <c r="EA82">
        <v>419.9891111111111</v>
      </c>
      <c r="EB82">
        <v>23.45947777777778</v>
      </c>
      <c r="EC82">
        <v>2.13737</v>
      </c>
      <c r="ED82">
        <v>2.110245555555556</v>
      </c>
      <c r="EE82">
        <v>18.50044444444444</v>
      </c>
      <c r="EF82">
        <v>18.29672222222222</v>
      </c>
      <c r="EG82">
        <v>0.00500056</v>
      </c>
      <c r="EH82">
        <v>0</v>
      </c>
      <c r="EI82">
        <v>0</v>
      </c>
      <c r="EJ82">
        <v>0</v>
      </c>
      <c r="EK82">
        <v>320.3222222222223</v>
      </c>
      <c r="EL82">
        <v>0.00500056</v>
      </c>
      <c r="EM82">
        <v>-5.877777777777777</v>
      </c>
      <c r="EN82">
        <v>-2.077777777777778</v>
      </c>
      <c r="EO82">
        <v>34.80522222222222</v>
      </c>
      <c r="EP82">
        <v>38.13877777777778</v>
      </c>
      <c r="EQ82">
        <v>36.47188888888889</v>
      </c>
      <c r="ER82">
        <v>37.61766666666666</v>
      </c>
      <c r="ES82">
        <v>37.07622222222222</v>
      </c>
      <c r="ET82">
        <v>0</v>
      </c>
      <c r="EU82">
        <v>0</v>
      </c>
      <c r="EV82">
        <v>0</v>
      </c>
      <c r="EW82">
        <v>1758504288.7</v>
      </c>
      <c r="EX82">
        <v>0</v>
      </c>
      <c r="EY82">
        <v>323.4615384615385</v>
      </c>
      <c r="EZ82">
        <v>-11.73333353001778</v>
      </c>
      <c r="FA82">
        <v>6.4820509113939</v>
      </c>
      <c r="FB82">
        <v>-6.96923076923077</v>
      </c>
      <c r="FC82">
        <v>15</v>
      </c>
      <c r="FD82">
        <v>0</v>
      </c>
      <c r="FE82" t="s">
        <v>424</v>
      </c>
      <c r="FF82">
        <v>1747148579.5</v>
      </c>
      <c r="FG82">
        <v>1747148584.5</v>
      </c>
      <c r="FH82">
        <v>0</v>
      </c>
      <c r="FI82">
        <v>0.162</v>
      </c>
      <c r="FJ82">
        <v>-0.001</v>
      </c>
      <c r="FK82">
        <v>0.139</v>
      </c>
      <c r="FL82">
        <v>0.058</v>
      </c>
      <c r="FM82">
        <v>420</v>
      </c>
      <c r="FN82">
        <v>16</v>
      </c>
      <c r="FO82">
        <v>0.19</v>
      </c>
      <c r="FP82">
        <v>0.02</v>
      </c>
      <c r="FQ82">
        <v>0.4383269512195122</v>
      </c>
      <c r="FR82">
        <v>-0.01593054355400671</v>
      </c>
      <c r="FS82">
        <v>0.0366738692884046</v>
      </c>
      <c r="FT82">
        <v>1</v>
      </c>
      <c r="FU82">
        <v>323.1176470588235</v>
      </c>
      <c r="FV82">
        <v>-0.2994652409390646</v>
      </c>
      <c r="FW82">
        <v>5.702191043709597</v>
      </c>
      <c r="FX82">
        <v>1</v>
      </c>
      <c r="FY82">
        <v>0.2975159268292683</v>
      </c>
      <c r="FZ82">
        <v>0.04123839721254368</v>
      </c>
      <c r="GA82">
        <v>0.004322277614306359</v>
      </c>
      <c r="GB82">
        <v>1</v>
      </c>
      <c r="GC82">
        <v>3</v>
      </c>
      <c r="GD82">
        <v>3</v>
      </c>
      <c r="GE82" t="s">
        <v>431</v>
      </c>
      <c r="GF82">
        <v>3.12711</v>
      </c>
      <c r="GG82">
        <v>2.73475</v>
      </c>
      <c r="GH82">
        <v>0.0852311</v>
      </c>
      <c r="GI82">
        <v>0.0856339</v>
      </c>
      <c r="GJ82">
        <v>0.10551</v>
      </c>
      <c r="GK82">
        <v>0.105122</v>
      </c>
      <c r="GL82">
        <v>27389.2</v>
      </c>
      <c r="GM82">
        <v>26563.3</v>
      </c>
      <c r="GN82">
        <v>30484.3</v>
      </c>
      <c r="GO82">
        <v>29307.9</v>
      </c>
      <c r="GP82">
        <v>37635.9</v>
      </c>
      <c r="GQ82">
        <v>34495.9</v>
      </c>
      <c r="GR82">
        <v>46639.5</v>
      </c>
      <c r="GS82">
        <v>43537.7</v>
      </c>
      <c r="GT82">
        <v>1.81465</v>
      </c>
      <c r="GU82">
        <v>1.86882</v>
      </c>
      <c r="GV82">
        <v>0.0825226</v>
      </c>
      <c r="GW82">
        <v>0</v>
      </c>
      <c r="GX82">
        <v>28.6173</v>
      </c>
      <c r="GY82">
        <v>999.9</v>
      </c>
      <c r="GZ82">
        <v>56.6</v>
      </c>
      <c r="HA82">
        <v>31.5</v>
      </c>
      <c r="HB82">
        <v>29.2089</v>
      </c>
      <c r="HC82">
        <v>63.08</v>
      </c>
      <c r="HD82">
        <v>16.7348</v>
      </c>
      <c r="HE82">
        <v>1</v>
      </c>
      <c r="HF82">
        <v>0.188521</v>
      </c>
      <c r="HG82">
        <v>-1.45164</v>
      </c>
      <c r="HH82">
        <v>20.2112</v>
      </c>
      <c r="HI82">
        <v>5.23945</v>
      </c>
      <c r="HJ82">
        <v>11.974</v>
      </c>
      <c r="HK82">
        <v>4.9721</v>
      </c>
      <c r="HL82">
        <v>3.291</v>
      </c>
      <c r="HM82">
        <v>9999</v>
      </c>
      <c r="HN82">
        <v>9999</v>
      </c>
      <c r="HO82">
        <v>9999</v>
      </c>
      <c r="HP82">
        <v>999.9</v>
      </c>
      <c r="HQ82">
        <v>4.97297</v>
      </c>
      <c r="HR82">
        <v>1.87736</v>
      </c>
      <c r="HS82">
        <v>1.87546</v>
      </c>
      <c r="HT82">
        <v>1.87824</v>
      </c>
      <c r="HU82">
        <v>1.875</v>
      </c>
      <c r="HV82">
        <v>1.87851</v>
      </c>
      <c r="HW82">
        <v>1.87566</v>
      </c>
      <c r="HX82">
        <v>1.87683</v>
      </c>
      <c r="HY82">
        <v>0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0.119</v>
      </c>
      <c r="IM82">
        <v>0.2295</v>
      </c>
      <c r="IN82">
        <v>-0.2620446997112612</v>
      </c>
      <c r="IO82">
        <v>0.0009670109888777422</v>
      </c>
      <c r="IP82">
        <v>-2.06069886015755E-07</v>
      </c>
      <c r="IQ82">
        <v>1.492131737393187E-10</v>
      </c>
      <c r="IR82">
        <v>-0.04753701319922854</v>
      </c>
      <c r="IS82">
        <v>-0.001311061913088307</v>
      </c>
      <c r="IT82">
        <v>0.0006994928358591311</v>
      </c>
      <c r="IU82">
        <v>-6.08881213830995E-06</v>
      </c>
      <c r="IV82">
        <v>3</v>
      </c>
      <c r="IW82">
        <v>2112</v>
      </c>
      <c r="IX82">
        <v>1</v>
      </c>
      <c r="IY82">
        <v>30</v>
      </c>
      <c r="IZ82">
        <v>189261.8</v>
      </c>
      <c r="JA82">
        <v>189261.7</v>
      </c>
      <c r="JB82">
        <v>1.10352</v>
      </c>
      <c r="JC82">
        <v>2.54639</v>
      </c>
      <c r="JD82">
        <v>1.39893</v>
      </c>
      <c r="JE82">
        <v>2.35474</v>
      </c>
      <c r="JF82">
        <v>1.44897</v>
      </c>
      <c r="JG82">
        <v>2.52075</v>
      </c>
      <c r="JH82">
        <v>37.5059</v>
      </c>
      <c r="JI82">
        <v>24.2188</v>
      </c>
      <c r="JJ82">
        <v>18</v>
      </c>
      <c r="JK82">
        <v>476.4</v>
      </c>
      <c r="JL82">
        <v>480.766</v>
      </c>
      <c r="JM82">
        <v>31.1164</v>
      </c>
      <c r="JN82">
        <v>29.6005</v>
      </c>
      <c r="JO82">
        <v>30</v>
      </c>
      <c r="JP82">
        <v>29.2647</v>
      </c>
      <c r="JQ82">
        <v>29.3191</v>
      </c>
      <c r="JR82">
        <v>22.1437</v>
      </c>
      <c r="JS82">
        <v>28.5305</v>
      </c>
      <c r="JT82">
        <v>97.76179999999999</v>
      </c>
      <c r="JU82">
        <v>31.1415</v>
      </c>
      <c r="JV82">
        <v>420</v>
      </c>
      <c r="JW82">
        <v>23.5152</v>
      </c>
      <c r="JX82">
        <v>100.787</v>
      </c>
      <c r="JY82">
        <v>100.155</v>
      </c>
    </row>
    <row r="83" spans="1:285">
      <c r="A83">
        <v>67</v>
      </c>
      <c r="B83">
        <v>1758504289</v>
      </c>
      <c r="C83">
        <v>772.4000000953674</v>
      </c>
      <c r="D83" t="s">
        <v>563</v>
      </c>
      <c r="E83" t="s">
        <v>564</v>
      </c>
      <c r="F83">
        <v>5</v>
      </c>
      <c r="G83" t="s">
        <v>552</v>
      </c>
      <c r="H83" t="s">
        <v>420</v>
      </c>
      <c r="I83" t="s">
        <v>421</v>
      </c>
      <c r="J83">
        <v>1758504286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3.21</v>
      </c>
      <c r="DB83">
        <v>0.5</v>
      </c>
      <c r="DC83" t="s">
        <v>423</v>
      </c>
      <c r="DD83">
        <v>2</v>
      </c>
      <c r="DE83">
        <v>1758504286</v>
      </c>
      <c r="DF83">
        <v>420.4151111111111</v>
      </c>
      <c r="DG83">
        <v>419.9952222222222</v>
      </c>
      <c r="DH83">
        <v>23.76002222222222</v>
      </c>
      <c r="DI83">
        <v>23.45814444444444</v>
      </c>
      <c r="DJ83">
        <v>420.296</v>
      </c>
      <c r="DK83">
        <v>23.53044444444444</v>
      </c>
      <c r="DL83">
        <v>500.0561111111111</v>
      </c>
      <c r="DM83">
        <v>89.95222222222223</v>
      </c>
      <c r="DN83">
        <v>0.05696984444444445</v>
      </c>
      <c r="DO83">
        <v>30.13836666666667</v>
      </c>
      <c r="DP83">
        <v>29.96043333333333</v>
      </c>
      <c r="DQ83">
        <v>999.9000000000001</v>
      </c>
      <c r="DR83">
        <v>0</v>
      </c>
      <c r="DS83">
        <v>0</v>
      </c>
      <c r="DT83">
        <v>10003.05888888889</v>
      </c>
      <c r="DU83">
        <v>0</v>
      </c>
      <c r="DV83">
        <v>1.65492</v>
      </c>
      <c r="DW83">
        <v>0.4197386666666666</v>
      </c>
      <c r="DX83">
        <v>430.6471111111111</v>
      </c>
      <c r="DY83">
        <v>430.0842222222222</v>
      </c>
      <c r="DZ83">
        <v>0.3018708888888889</v>
      </c>
      <c r="EA83">
        <v>419.9952222222222</v>
      </c>
      <c r="EB83">
        <v>23.45814444444444</v>
      </c>
      <c r="EC83">
        <v>2.137266666666667</v>
      </c>
      <c r="ED83">
        <v>2.110114444444444</v>
      </c>
      <c r="EE83">
        <v>18.49966666666667</v>
      </c>
      <c r="EF83">
        <v>18.29573333333333</v>
      </c>
      <c r="EG83">
        <v>0.00500056</v>
      </c>
      <c r="EH83">
        <v>0</v>
      </c>
      <c r="EI83">
        <v>0</v>
      </c>
      <c r="EJ83">
        <v>0</v>
      </c>
      <c r="EK83">
        <v>320.4111111111111</v>
      </c>
      <c r="EL83">
        <v>0.00500056</v>
      </c>
      <c r="EM83">
        <v>-3.844444444444444</v>
      </c>
      <c r="EN83">
        <v>-2.011111111111111</v>
      </c>
      <c r="EO83">
        <v>34.95111111111111</v>
      </c>
      <c r="EP83">
        <v>38.13188888888889</v>
      </c>
      <c r="EQ83">
        <v>36.57611111111111</v>
      </c>
      <c r="ER83">
        <v>37.67322222222222</v>
      </c>
      <c r="ES83">
        <v>37.16644444444445</v>
      </c>
      <c r="ET83">
        <v>0</v>
      </c>
      <c r="EU83">
        <v>0</v>
      </c>
      <c r="EV83">
        <v>0</v>
      </c>
      <c r="EW83">
        <v>1758504291.1</v>
      </c>
      <c r="EX83">
        <v>0</v>
      </c>
      <c r="EY83">
        <v>323.1192307692308</v>
      </c>
      <c r="EZ83">
        <v>-4.174358970890254</v>
      </c>
      <c r="FA83">
        <v>16.43418728153146</v>
      </c>
      <c r="FB83">
        <v>-6.503846153846155</v>
      </c>
      <c r="FC83">
        <v>15</v>
      </c>
      <c r="FD83">
        <v>0</v>
      </c>
      <c r="FE83" t="s">
        <v>424</v>
      </c>
      <c r="FF83">
        <v>1747148579.5</v>
      </c>
      <c r="FG83">
        <v>1747148584.5</v>
      </c>
      <c r="FH83">
        <v>0</v>
      </c>
      <c r="FI83">
        <v>0.162</v>
      </c>
      <c r="FJ83">
        <v>-0.001</v>
      </c>
      <c r="FK83">
        <v>0.139</v>
      </c>
      <c r="FL83">
        <v>0.058</v>
      </c>
      <c r="FM83">
        <v>420</v>
      </c>
      <c r="FN83">
        <v>16</v>
      </c>
      <c r="FO83">
        <v>0.19</v>
      </c>
      <c r="FP83">
        <v>0.02</v>
      </c>
      <c r="FQ83">
        <v>0.43876265</v>
      </c>
      <c r="FR83">
        <v>-0.015380285178237</v>
      </c>
      <c r="FS83">
        <v>0.03728617003565129</v>
      </c>
      <c r="FT83">
        <v>1</v>
      </c>
      <c r="FU83">
        <v>323.1970588235294</v>
      </c>
      <c r="FV83">
        <v>3.133689851002195</v>
      </c>
      <c r="FW83">
        <v>5.758445730562539</v>
      </c>
      <c r="FX83">
        <v>0</v>
      </c>
      <c r="FY83">
        <v>0.2986745</v>
      </c>
      <c r="FZ83">
        <v>0.03417946716697879</v>
      </c>
      <c r="GA83">
        <v>0.003585532861375001</v>
      </c>
      <c r="GB83">
        <v>1</v>
      </c>
      <c r="GC83">
        <v>2</v>
      </c>
      <c r="GD83">
        <v>3</v>
      </c>
      <c r="GE83" t="s">
        <v>434</v>
      </c>
      <c r="GF83">
        <v>3.12709</v>
      </c>
      <c r="GG83">
        <v>2.73491</v>
      </c>
      <c r="GH83">
        <v>0.08523409999999999</v>
      </c>
      <c r="GI83">
        <v>0.0856199</v>
      </c>
      <c r="GJ83">
        <v>0.105512</v>
      </c>
      <c r="GK83">
        <v>0.105118</v>
      </c>
      <c r="GL83">
        <v>27388.9</v>
      </c>
      <c r="GM83">
        <v>26563.7</v>
      </c>
      <c r="GN83">
        <v>30484.1</v>
      </c>
      <c r="GO83">
        <v>29307.9</v>
      </c>
      <c r="GP83">
        <v>37635.5</v>
      </c>
      <c r="GQ83">
        <v>34496.2</v>
      </c>
      <c r="GR83">
        <v>46639.1</v>
      </c>
      <c r="GS83">
        <v>43537.8</v>
      </c>
      <c r="GT83">
        <v>1.81448</v>
      </c>
      <c r="GU83">
        <v>1.8688</v>
      </c>
      <c r="GV83">
        <v>0.082925</v>
      </c>
      <c r="GW83">
        <v>0</v>
      </c>
      <c r="GX83">
        <v>28.6185</v>
      </c>
      <c r="GY83">
        <v>999.9</v>
      </c>
      <c r="GZ83">
        <v>56.6</v>
      </c>
      <c r="HA83">
        <v>31.5</v>
      </c>
      <c r="HB83">
        <v>29.2065</v>
      </c>
      <c r="HC83">
        <v>63.42</v>
      </c>
      <c r="HD83">
        <v>16.7428</v>
      </c>
      <c r="HE83">
        <v>1</v>
      </c>
      <c r="HF83">
        <v>0.188303</v>
      </c>
      <c r="HG83">
        <v>-1.46651</v>
      </c>
      <c r="HH83">
        <v>20.2112</v>
      </c>
      <c r="HI83">
        <v>5.2393</v>
      </c>
      <c r="HJ83">
        <v>11.974</v>
      </c>
      <c r="HK83">
        <v>4.9721</v>
      </c>
      <c r="HL83">
        <v>3.291</v>
      </c>
      <c r="HM83">
        <v>9999</v>
      </c>
      <c r="HN83">
        <v>9999</v>
      </c>
      <c r="HO83">
        <v>9999</v>
      </c>
      <c r="HP83">
        <v>999.9</v>
      </c>
      <c r="HQ83">
        <v>4.97295</v>
      </c>
      <c r="HR83">
        <v>1.87735</v>
      </c>
      <c r="HS83">
        <v>1.87545</v>
      </c>
      <c r="HT83">
        <v>1.87823</v>
      </c>
      <c r="HU83">
        <v>1.875</v>
      </c>
      <c r="HV83">
        <v>1.87852</v>
      </c>
      <c r="HW83">
        <v>1.87566</v>
      </c>
      <c r="HX83">
        <v>1.87683</v>
      </c>
      <c r="HY83">
        <v>0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0.119</v>
      </c>
      <c r="IM83">
        <v>0.2296</v>
      </c>
      <c r="IN83">
        <v>-0.2620446997112612</v>
      </c>
      <c r="IO83">
        <v>0.0009670109888777422</v>
      </c>
      <c r="IP83">
        <v>-2.06069886015755E-07</v>
      </c>
      <c r="IQ83">
        <v>1.492131737393187E-10</v>
      </c>
      <c r="IR83">
        <v>-0.04753701319922854</v>
      </c>
      <c r="IS83">
        <v>-0.001311061913088307</v>
      </c>
      <c r="IT83">
        <v>0.0006994928358591311</v>
      </c>
      <c r="IU83">
        <v>-6.08881213830995E-06</v>
      </c>
      <c r="IV83">
        <v>3</v>
      </c>
      <c r="IW83">
        <v>2112</v>
      </c>
      <c r="IX83">
        <v>1</v>
      </c>
      <c r="IY83">
        <v>30</v>
      </c>
      <c r="IZ83">
        <v>189261.8</v>
      </c>
      <c r="JA83">
        <v>189261.7</v>
      </c>
      <c r="JB83">
        <v>1.10474</v>
      </c>
      <c r="JC83">
        <v>2.54883</v>
      </c>
      <c r="JD83">
        <v>1.39893</v>
      </c>
      <c r="JE83">
        <v>2.35474</v>
      </c>
      <c r="JF83">
        <v>1.44897</v>
      </c>
      <c r="JG83">
        <v>2.5</v>
      </c>
      <c r="JH83">
        <v>37.5059</v>
      </c>
      <c r="JI83">
        <v>24.2188</v>
      </c>
      <c r="JJ83">
        <v>18</v>
      </c>
      <c r="JK83">
        <v>476.304</v>
      </c>
      <c r="JL83">
        <v>480.749</v>
      </c>
      <c r="JM83">
        <v>31.1269</v>
      </c>
      <c r="JN83">
        <v>29.6005</v>
      </c>
      <c r="JO83">
        <v>30</v>
      </c>
      <c r="JP83">
        <v>29.2647</v>
      </c>
      <c r="JQ83">
        <v>29.3191</v>
      </c>
      <c r="JR83">
        <v>22.1446</v>
      </c>
      <c r="JS83">
        <v>28.5305</v>
      </c>
      <c r="JT83">
        <v>97.76179999999999</v>
      </c>
      <c r="JU83">
        <v>31.1415</v>
      </c>
      <c r="JV83">
        <v>420</v>
      </c>
      <c r="JW83">
        <v>23.5123</v>
      </c>
      <c r="JX83">
        <v>100.786</v>
      </c>
      <c r="JY83">
        <v>100.155</v>
      </c>
    </row>
    <row r="84" spans="1:285">
      <c r="A84">
        <v>68</v>
      </c>
      <c r="B84">
        <v>1758504291</v>
      </c>
      <c r="C84">
        <v>774.4000000953674</v>
      </c>
      <c r="D84" t="s">
        <v>565</v>
      </c>
      <c r="E84" t="s">
        <v>566</v>
      </c>
      <c r="F84">
        <v>5</v>
      </c>
      <c r="G84" t="s">
        <v>552</v>
      </c>
      <c r="H84" t="s">
        <v>420</v>
      </c>
      <c r="I84" t="s">
        <v>421</v>
      </c>
      <c r="J84">
        <v>1758504288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3.21</v>
      </c>
      <c r="DB84">
        <v>0.5</v>
      </c>
      <c r="DC84" t="s">
        <v>423</v>
      </c>
      <c r="DD84">
        <v>2</v>
      </c>
      <c r="DE84">
        <v>1758504288</v>
      </c>
      <c r="DF84">
        <v>420.4218888888889</v>
      </c>
      <c r="DG84">
        <v>419.9781111111112</v>
      </c>
      <c r="DH84">
        <v>23.75966666666667</v>
      </c>
      <c r="DI84">
        <v>23.45663333333333</v>
      </c>
      <c r="DJ84">
        <v>420.3027777777778</v>
      </c>
      <c r="DK84">
        <v>23.53011111111111</v>
      </c>
      <c r="DL84">
        <v>500.0203333333333</v>
      </c>
      <c r="DM84">
        <v>89.95190000000001</v>
      </c>
      <c r="DN84">
        <v>0.05723370000000001</v>
      </c>
      <c r="DO84">
        <v>30.14105555555555</v>
      </c>
      <c r="DP84">
        <v>29.96625555555556</v>
      </c>
      <c r="DQ84">
        <v>999.9000000000001</v>
      </c>
      <c r="DR84">
        <v>0</v>
      </c>
      <c r="DS84">
        <v>0</v>
      </c>
      <c r="DT84">
        <v>9982.642222222223</v>
      </c>
      <c r="DU84">
        <v>0</v>
      </c>
      <c r="DV84">
        <v>1.65492</v>
      </c>
      <c r="DW84">
        <v>0.4436847777777778</v>
      </c>
      <c r="DX84">
        <v>430.654</v>
      </c>
      <c r="DY84">
        <v>430.066</v>
      </c>
      <c r="DZ84">
        <v>0.3030441111111111</v>
      </c>
      <c r="EA84">
        <v>419.9781111111112</v>
      </c>
      <c r="EB84">
        <v>23.45663333333333</v>
      </c>
      <c r="EC84">
        <v>2.137227777777778</v>
      </c>
      <c r="ED84">
        <v>2.10997</v>
      </c>
      <c r="EE84">
        <v>18.49938888888889</v>
      </c>
      <c r="EF84">
        <v>18.29464444444444</v>
      </c>
      <c r="EG84">
        <v>0.00500056</v>
      </c>
      <c r="EH84">
        <v>0</v>
      </c>
      <c r="EI84">
        <v>0</v>
      </c>
      <c r="EJ84">
        <v>0</v>
      </c>
      <c r="EK84">
        <v>325.2444444444444</v>
      </c>
      <c r="EL84">
        <v>0.00500056</v>
      </c>
      <c r="EM84">
        <v>-11.97777777777778</v>
      </c>
      <c r="EN84">
        <v>-3.3</v>
      </c>
      <c r="EO84">
        <v>34.986</v>
      </c>
      <c r="EP84">
        <v>38.13188888888889</v>
      </c>
      <c r="EQ84">
        <v>36.60388888888888</v>
      </c>
      <c r="ER84">
        <v>37.66622222222222</v>
      </c>
      <c r="ES84">
        <v>37.15955555555556</v>
      </c>
      <c r="ET84">
        <v>0</v>
      </c>
      <c r="EU84">
        <v>0</v>
      </c>
      <c r="EV84">
        <v>0</v>
      </c>
      <c r="EW84">
        <v>1758504292.9</v>
      </c>
      <c r="EX84">
        <v>0</v>
      </c>
      <c r="EY84">
        <v>323.152</v>
      </c>
      <c r="EZ84">
        <v>1.64615377693365</v>
      </c>
      <c r="FA84">
        <v>-5.538462225784211</v>
      </c>
      <c r="FB84">
        <v>-7.768000000000001</v>
      </c>
      <c r="FC84">
        <v>15</v>
      </c>
      <c r="FD84">
        <v>0</v>
      </c>
      <c r="FE84" t="s">
        <v>424</v>
      </c>
      <c r="FF84">
        <v>1747148579.5</v>
      </c>
      <c r="FG84">
        <v>1747148584.5</v>
      </c>
      <c r="FH84">
        <v>0</v>
      </c>
      <c r="FI84">
        <v>0.162</v>
      </c>
      <c r="FJ84">
        <v>-0.001</v>
      </c>
      <c r="FK84">
        <v>0.139</v>
      </c>
      <c r="FL84">
        <v>0.058</v>
      </c>
      <c r="FM84">
        <v>420</v>
      </c>
      <c r="FN84">
        <v>16</v>
      </c>
      <c r="FO84">
        <v>0.19</v>
      </c>
      <c r="FP84">
        <v>0.02</v>
      </c>
      <c r="FQ84">
        <v>0.446723</v>
      </c>
      <c r="FR84">
        <v>0.06690783972125444</v>
      </c>
      <c r="FS84">
        <v>0.04109982014737219</v>
      </c>
      <c r="FT84">
        <v>1</v>
      </c>
      <c r="FU84">
        <v>323.8617647058823</v>
      </c>
      <c r="FV84">
        <v>-4.276547006171836</v>
      </c>
      <c r="FW84">
        <v>5.68460328720237</v>
      </c>
      <c r="FX84">
        <v>0</v>
      </c>
      <c r="FY84">
        <v>0.2999632926829269</v>
      </c>
      <c r="FZ84">
        <v>0.03039265505226514</v>
      </c>
      <c r="GA84">
        <v>0.003286168042285965</v>
      </c>
      <c r="GB84">
        <v>1</v>
      </c>
      <c r="GC84">
        <v>2</v>
      </c>
      <c r="GD84">
        <v>3</v>
      </c>
      <c r="GE84" t="s">
        <v>434</v>
      </c>
      <c r="GF84">
        <v>3.12691</v>
      </c>
      <c r="GG84">
        <v>2.7353</v>
      </c>
      <c r="GH84">
        <v>0.0852323</v>
      </c>
      <c r="GI84">
        <v>0.08563</v>
      </c>
      <c r="GJ84">
        <v>0.105514</v>
      </c>
      <c r="GK84">
        <v>0.105112</v>
      </c>
      <c r="GL84">
        <v>27389</v>
      </c>
      <c r="GM84">
        <v>26563.3</v>
      </c>
      <c r="GN84">
        <v>30484.1</v>
      </c>
      <c r="GO84">
        <v>29307.8</v>
      </c>
      <c r="GP84">
        <v>37635.5</v>
      </c>
      <c r="GQ84">
        <v>34496.2</v>
      </c>
      <c r="GR84">
        <v>46639.1</v>
      </c>
      <c r="GS84">
        <v>43537.6</v>
      </c>
      <c r="GT84">
        <v>1.81435</v>
      </c>
      <c r="GU84">
        <v>1.86902</v>
      </c>
      <c r="GV84">
        <v>0.08310380000000001</v>
      </c>
      <c r="GW84">
        <v>0</v>
      </c>
      <c r="GX84">
        <v>28.6198</v>
      </c>
      <c r="GY84">
        <v>999.9</v>
      </c>
      <c r="GZ84">
        <v>56.6</v>
      </c>
      <c r="HA84">
        <v>31.5</v>
      </c>
      <c r="HB84">
        <v>29.2053</v>
      </c>
      <c r="HC84">
        <v>62.65</v>
      </c>
      <c r="HD84">
        <v>16.895</v>
      </c>
      <c r="HE84">
        <v>1</v>
      </c>
      <c r="HF84">
        <v>0.18828</v>
      </c>
      <c r="HG84">
        <v>-1.48261</v>
      </c>
      <c r="HH84">
        <v>20.2111</v>
      </c>
      <c r="HI84">
        <v>5.2396</v>
      </c>
      <c r="HJ84">
        <v>11.974</v>
      </c>
      <c r="HK84">
        <v>4.9722</v>
      </c>
      <c r="HL84">
        <v>3.291</v>
      </c>
      <c r="HM84">
        <v>9999</v>
      </c>
      <c r="HN84">
        <v>9999</v>
      </c>
      <c r="HO84">
        <v>9999</v>
      </c>
      <c r="HP84">
        <v>999.9</v>
      </c>
      <c r="HQ84">
        <v>4.97296</v>
      </c>
      <c r="HR84">
        <v>1.87733</v>
      </c>
      <c r="HS84">
        <v>1.87545</v>
      </c>
      <c r="HT84">
        <v>1.87825</v>
      </c>
      <c r="HU84">
        <v>1.875</v>
      </c>
      <c r="HV84">
        <v>1.87852</v>
      </c>
      <c r="HW84">
        <v>1.87565</v>
      </c>
      <c r="HX84">
        <v>1.87683</v>
      </c>
      <c r="HY84">
        <v>0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0.119</v>
      </c>
      <c r="IM84">
        <v>0.2296</v>
      </c>
      <c r="IN84">
        <v>-0.2620446997112612</v>
      </c>
      <c r="IO84">
        <v>0.0009670109888777422</v>
      </c>
      <c r="IP84">
        <v>-2.06069886015755E-07</v>
      </c>
      <c r="IQ84">
        <v>1.492131737393187E-10</v>
      </c>
      <c r="IR84">
        <v>-0.04753701319922854</v>
      </c>
      <c r="IS84">
        <v>-0.001311061913088307</v>
      </c>
      <c r="IT84">
        <v>0.0006994928358591311</v>
      </c>
      <c r="IU84">
        <v>-6.08881213830995E-06</v>
      </c>
      <c r="IV84">
        <v>3</v>
      </c>
      <c r="IW84">
        <v>2112</v>
      </c>
      <c r="IX84">
        <v>1</v>
      </c>
      <c r="IY84">
        <v>30</v>
      </c>
      <c r="IZ84">
        <v>189261.9</v>
      </c>
      <c r="JA84">
        <v>189261.8</v>
      </c>
      <c r="JB84">
        <v>1.10474</v>
      </c>
      <c r="JC84">
        <v>2.55371</v>
      </c>
      <c r="JD84">
        <v>1.39893</v>
      </c>
      <c r="JE84">
        <v>2.35474</v>
      </c>
      <c r="JF84">
        <v>1.44897</v>
      </c>
      <c r="JG84">
        <v>2.47192</v>
      </c>
      <c r="JH84">
        <v>37.5059</v>
      </c>
      <c r="JI84">
        <v>24.2101</v>
      </c>
      <c r="JJ84">
        <v>18</v>
      </c>
      <c r="JK84">
        <v>476.235</v>
      </c>
      <c r="JL84">
        <v>480.899</v>
      </c>
      <c r="JM84">
        <v>31.1387</v>
      </c>
      <c r="JN84">
        <v>29.6005</v>
      </c>
      <c r="JO84">
        <v>30.0001</v>
      </c>
      <c r="JP84">
        <v>29.2645</v>
      </c>
      <c r="JQ84">
        <v>29.3191</v>
      </c>
      <c r="JR84">
        <v>22.1438</v>
      </c>
      <c r="JS84">
        <v>28.5305</v>
      </c>
      <c r="JT84">
        <v>97.76179999999999</v>
      </c>
      <c r="JU84">
        <v>31.1415</v>
      </c>
      <c r="JV84">
        <v>420</v>
      </c>
      <c r="JW84">
        <v>23.5128</v>
      </c>
      <c r="JX84">
        <v>100.786</v>
      </c>
      <c r="JY84">
        <v>100.155</v>
      </c>
    </row>
    <row r="85" spans="1:285">
      <c r="A85">
        <v>69</v>
      </c>
      <c r="B85">
        <v>1758504293</v>
      </c>
      <c r="C85">
        <v>776.4000000953674</v>
      </c>
      <c r="D85" t="s">
        <v>567</v>
      </c>
      <c r="E85" t="s">
        <v>568</v>
      </c>
      <c r="F85">
        <v>5</v>
      </c>
      <c r="G85" t="s">
        <v>552</v>
      </c>
      <c r="H85" t="s">
        <v>420</v>
      </c>
      <c r="I85" t="s">
        <v>421</v>
      </c>
      <c r="J85">
        <v>1758504290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3.21</v>
      </c>
      <c r="DB85">
        <v>0.5</v>
      </c>
      <c r="DC85" t="s">
        <v>423</v>
      </c>
      <c r="DD85">
        <v>2</v>
      </c>
      <c r="DE85">
        <v>1758504290</v>
      </c>
      <c r="DF85">
        <v>420.4245555555556</v>
      </c>
      <c r="DG85">
        <v>419.9645555555555</v>
      </c>
      <c r="DH85">
        <v>23.75987777777778</v>
      </c>
      <c r="DI85">
        <v>23.45485555555556</v>
      </c>
      <c r="DJ85">
        <v>420.3055555555555</v>
      </c>
      <c r="DK85">
        <v>23.53031111111111</v>
      </c>
      <c r="DL85">
        <v>499.9897777777778</v>
      </c>
      <c r="DM85">
        <v>89.95172222222222</v>
      </c>
      <c r="DN85">
        <v>0.0574163</v>
      </c>
      <c r="DO85">
        <v>30.14442222222222</v>
      </c>
      <c r="DP85">
        <v>29.97032222222222</v>
      </c>
      <c r="DQ85">
        <v>999.9000000000001</v>
      </c>
      <c r="DR85">
        <v>0</v>
      </c>
      <c r="DS85">
        <v>0</v>
      </c>
      <c r="DT85">
        <v>9987.23111111111</v>
      </c>
      <c r="DU85">
        <v>0</v>
      </c>
      <c r="DV85">
        <v>1.65492</v>
      </c>
      <c r="DW85">
        <v>0.4600524444444444</v>
      </c>
      <c r="DX85">
        <v>430.657</v>
      </c>
      <c r="DY85">
        <v>430.0513333333334</v>
      </c>
      <c r="DZ85">
        <v>0.3050504444444445</v>
      </c>
      <c r="EA85">
        <v>419.9645555555555</v>
      </c>
      <c r="EB85">
        <v>23.45485555555556</v>
      </c>
      <c r="EC85">
        <v>2.137242222222222</v>
      </c>
      <c r="ED85">
        <v>2.109802222222222</v>
      </c>
      <c r="EE85">
        <v>18.4995</v>
      </c>
      <c r="EF85">
        <v>18.29337777777778</v>
      </c>
      <c r="EG85">
        <v>0.00500056</v>
      </c>
      <c r="EH85">
        <v>0</v>
      </c>
      <c r="EI85">
        <v>0</v>
      </c>
      <c r="EJ85">
        <v>0</v>
      </c>
      <c r="EK85">
        <v>324.6888888888889</v>
      </c>
      <c r="EL85">
        <v>0.00500056</v>
      </c>
      <c r="EM85">
        <v>-13.07777777777778</v>
      </c>
      <c r="EN85">
        <v>-3.455555555555555</v>
      </c>
      <c r="EO85">
        <v>34.90266666666667</v>
      </c>
      <c r="EP85">
        <v>38.13188888888889</v>
      </c>
      <c r="EQ85">
        <v>36.54833333333333</v>
      </c>
      <c r="ER85">
        <v>37.62466666666666</v>
      </c>
      <c r="ES85">
        <v>37.104</v>
      </c>
      <c r="ET85">
        <v>0</v>
      </c>
      <c r="EU85">
        <v>0</v>
      </c>
      <c r="EV85">
        <v>0</v>
      </c>
      <c r="EW85">
        <v>1758504294.7</v>
      </c>
      <c r="EX85">
        <v>0</v>
      </c>
      <c r="EY85">
        <v>323.1423076923077</v>
      </c>
      <c r="EZ85">
        <v>-7.613675238920614</v>
      </c>
      <c r="FA85">
        <v>2.885469501593908</v>
      </c>
      <c r="FB85">
        <v>-8.030769230769231</v>
      </c>
      <c r="FC85">
        <v>15</v>
      </c>
      <c r="FD85">
        <v>0</v>
      </c>
      <c r="FE85" t="s">
        <v>424</v>
      </c>
      <c r="FF85">
        <v>1747148579.5</v>
      </c>
      <c r="FG85">
        <v>1747148584.5</v>
      </c>
      <c r="FH85">
        <v>0</v>
      </c>
      <c r="FI85">
        <v>0.162</v>
      </c>
      <c r="FJ85">
        <v>-0.001</v>
      </c>
      <c r="FK85">
        <v>0.139</v>
      </c>
      <c r="FL85">
        <v>0.058</v>
      </c>
      <c r="FM85">
        <v>420</v>
      </c>
      <c r="FN85">
        <v>16</v>
      </c>
      <c r="FO85">
        <v>0.19</v>
      </c>
      <c r="FP85">
        <v>0.02</v>
      </c>
      <c r="FQ85">
        <v>0.4514808500000001</v>
      </c>
      <c r="FR85">
        <v>-0.04758765478424119</v>
      </c>
      <c r="FS85">
        <v>0.03769660065214767</v>
      </c>
      <c r="FT85">
        <v>1</v>
      </c>
      <c r="FU85">
        <v>323.5147058823529</v>
      </c>
      <c r="FV85">
        <v>-9.529411805069346</v>
      </c>
      <c r="FW85">
        <v>5.756077726703121</v>
      </c>
      <c r="FX85">
        <v>0</v>
      </c>
      <c r="FY85">
        <v>0.3010591</v>
      </c>
      <c r="FZ85">
        <v>0.03051804878048739</v>
      </c>
      <c r="GA85">
        <v>0.003245811961589888</v>
      </c>
      <c r="GB85">
        <v>1</v>
      </c>
      <c r="GC85">
        <v>2</v>
      </c>
      <c r="GD85">
        <v>3</v>
      </c>
      <c r="GE85" t="s">
        <v>434</v>
      </c>
      <c r="GF85">
        <v>3.12696</v>
      </c>
      <c r="GG85">
        <v>2.73541</v>
      </c>
      <c r="GH85">
        <v>0.0852314</v>
      </c>
      <c r="GI85">
        <v>0.0856386</v>
      </c>
      <c r="GJ85">
        <v>0.105513</v>
      </c>
      <c r="GK85">
        <v>0.105104</v>
      </c>
      <c r="GL85">
        <v>27389.2</v>
      </c>
      <c r="GM85">
        <v>26563</v>
      </c>
      <c r="GN85">
        <v>30484.3</v>
      </c>
      <c r="GO85">
        <v>29307.7</v>
      </c>
      <c r="GP85">
        <v>37635.9</v>
      </c>
      <c r="GQ85">
        <v>34496.4</v>
      </c>
      <c r="GR85">
        <v>46639.6</v>
      </c>
      <c r="GS85">
        <v>43537.4</v>
      </c>
      <c r="GT85">
        <v>1.8144</v>
      </c>
      <c r="GU85">
        <v>1.86895</v>
      </c>
      <c r="GV85">
        <v>0.08278339999999999</v>
      </c>
      <c r="GW85">
        <v>0</v>
      </c>
      <c r="GX85">
        <v>28.621</v>
      </c>
      <c r="GY85">
        <v>999.9</v>
      </c>
      <c r="GZ85">
        <v>56.6</v>
      </c>
      <c r="HA85">
        <v>31.5</v>
      </c>
      <c r="HB85">
        <v>29.2061</v>
      </c>
      <c r="HC85">
        <v>63.08</v>
      </c>
      <c r="HD85">
        <v>16.9271</v>
      </c>
      <c r="HE85">
        <v>1</v>
      </c>
      <c r="HF85">
        <v>0.188524</v>
      </c>
      <c r="HG85">
        <v>-1.45475</v>
      </c>
      <c r="HH85">
        <v>20.2113</v>
      </c>
      <c r="HI85">
        <v>5.2399</v>
      </c>
      <c r="HJ85">
        <v>11.974</v>
      </c>
      <c r="HK85">
        <v>4.97215</v>
      </c>
      <c r="HL85">
        <v>3.291</v>
      </c>
      <c r="HM85">
        <v>9999</v>
      </c>
      <c r="HN85">
        <v>9999</v>
      </c>
      <c r="HO85">
        <v>9999</v>
      </c>
      <c r="HP85">
        <v>999.9</v>
      </c>
      <c r="HQ85">
        <v>4.97297</v>
      </c>
      <c r="HR85">
        <v>1.87734</v>
      </c>
      <c r="HS85">
        <v>1.87546</v>
      </c>
      <c r="HT85">
        <v>1.87826</v>
      </c>
      <c r="HU85">
        <v>1.87499</v>
      </c>
      <c r="HV85">
        <v>1.87853</v>
      </c>
      <c r="HW85">
        <v>1.87564</v>
      </c>
      <c r="HX85">
        <v>1.87683</v>
      </c>
      <c r="HY85">
        <v>0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0.119</v>
      </c>
      <c r="IM85">
        <v>0.2296</v>
      </c>
      <c r="IN85">
        <v>-0.2620446997112612</v>
      </c>
      <c r="IO85">
        <v>0.0009670109888777422</v>
      </c>
      <c r="IP85">
        <v>-2.06069886015755E-07</v>
      </c>
      <c r="IQ85">
        <v>1.492131737393187E-10</v>
      </c>
      <c r="IR85">
        <v>-0.04753701319922854</v>
      </c>
      <c r="IS85">
        <v>-0.001311061913088307</v>
      </c>
      <c r="IT85">
        <v>0.0006994928358591311</v>
      </c>
      <c r="IU85">
        <v>-6.08881213830995E-06</v>
      </c>
      <c r="IV85">
        <v>3</v>
      </c>
      <c r="IW85">
        <v>2112</v>
      </c>
      <c r="IX85">
        <v>1</v>
      </c>
      <c r="IY85">
        <v>30</v>
      </c>
      <c r="IZ85">
        <v>189261.9</v>
      </c>
      <c r="JA85">
        <v>189261.8</v>
      </c>
      <c r="JB85">
        <v>1.10474</v>
      </c>
      <c r="JC85">
        <v>2.55615</v>
      </c>
      <c r="JD85">
        <v>1.39893</v>
      </c>
      <c r="JE85">
        <v>2.35352</v>
      </c>
      <c r="JF85">
        <v>1.44897</v>
      </c>
      <c r="JG85">
        <v>2.52808</v>
      </c>
      <c r="JH85">
        <v>37.4819</v>
      </c>
      <c r="JI85">
        <v>24.2101</v>
      </c>
      <c r="JJ85">
        <v>18</v>
      </c>
      <c r="JK85">
        <v>476.258</v>
      </c>
      <c r="JL85">
        <v>480.849</v>
      </c>
      <c r="JM85">
        <v>31.1494</v>
      </c>
      <c r="JN85">
        <v>29.6005</v>
      </c>
      <c r="JO85">
        <v>30.0002</v>
      </c>
      <c r="JP85">
        <v>29.2639</v>
      </c>
      <c r="JQ85">
        <v>29.3191</v>
      </c>
      <c r="JR85">
        <v>22.1421</v>
      </c>
      <c r="JS85">
        <v>28.5305</v>
      </c>
      <c r="JT85">
        <v>97.76179999999999</v>
      </c>
      <c r="JU85">
        <v>31.1621</v>
      </c>
      <c r="JV85">
        <v>420</v>
      </c>
      <c r="JW85">
        <v>23.5149</v>
      </c>
      <c r="JX85">
        <v>100.787</v>
      </c>
      <c r="JY85">
        <v>100.155</v>
      </c>
    </row>
    <row r="86" spans="1:285">
      <c r="A86">
        <v>70</v>
      </c>
      <c r="B86">
        <v>1758504295</v>
      </c>
      <c r="C86">
        <v>778.4000000953674</v>
      </c>
      <c r="D86" t="s">
        <v>569</v>
      </c>
      <c r="E86" t="s">
        <v>570</v>
      </c>
      <c r="F86">
        <v>5</v>
      </c>
      <c r="G86" t="s">
        <v>552</v>
      </c>
      <c r="H86" t="s">
        <v>420</v>
      </c>
      <c r="I86" t="s">
        <v>421</v>
      </c>
      <c r="J86">
        <v>1758504292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3.21</v>
      </c>
      <c r="DB86">
        <v>0.5</v>
      </c>
      <c r="DC86" t="s">
        <v>423</v>
      </c>
      <c r="DD86">
        <v>2</v>
      </c>
      <c r="DE86">
        <v>1758504292</v>
      </c>
      <c r="DF86">
        <v>420.4208888888889</v>
      </c>
      <c r="DG86">
        <v>419.9774444444445</v>
      </c>
      <c r="DH86">
        <v>23.7598</v>
      </c>
      <c r="DI86">
        <v>23.45276666666667</v>
      </c>
      <c r="DJ86">
        <v>420.3018888888889</v>
      </c>
      <c r="DK86">
        <v>23.53023333333333</v>
      </c>
      <c r="DL86">
        <v>499.9684444444444</v>
      </c>
      <c r="DM86">
        <v>89.95218888888888</v>
      </c>
      <c r="DN86">
        <v>0.05744298888888889</v>
      </c>
      <c r="DO86">
        <v>30.14792222222222</v>
      </c>
      <c r="DP86">
        <v>29.97237777777778</v>
      </c>
      <c r="DQ86">
        <v>999.9000000000001</v>
      </c>
      <c r="DR86">
        <v>0</v>
      </c>
      <c r="DS86">
        <v>0</v>
      </c>
      <c r="DT86">
        <v>10006.67222222222</v>
      </c>
      <c r="DU86">
        <v>0</v>
      </c>
      <c r="DV86">
        <v>1.65492</v>
      </c>
      <c r="DW86">
        <v>0.4436611111111111</v>
      </c>
      <c r="DX86">
        <v>430.6534444444444</v>
      </c>
      <c r="DY86">
        <v>430.0636666666667</v>
      </c>
      <c r="DZ86">
        <v>0.3070506666666667</v>
      </c>
      <c r="EA86">
        <v>419.9774444444445</v>
      </c>
      <c r="EB86">
        <v>23.45276666666667</v>
      </c>
      <c r="EC86">
        <v>2.137246666666667</v>
      </c>
      <c r="ED86">
        <v>2.109624444444445</v>
      </c>
      <c r="EE86">
        <v>18.49952222222222</v>
      </c>
      <c r="EF86">
        <v>18.29205555555556</v>
      </c>
      <c r="EG86">
        <v>0.00500056</v>
      </c>
      <c r="EH86">
        <v>0</v>
      </c>
      <c r="EI86">
        <v>0</v>
      </c>
      <c r="EJ86">
        <v>0</v>
      </c>
      <c r="EK86">
        <v>325.3222222222222</v>
      </c>
      <c r="EL86">
        <v>0.00500056</v>
      </c>
      <c r="EM86">
        <v>-13.1</v>
      </c>
      <c r="EN86">
        <v>-3.377777777777778</v>
      </c>
      <c r="EO86">
        <v>34.71522222222222</v>
      </c>
      <c r="EP86">
        <v>38.12488888888889</v>
      </c>
      <c r="EQ86">
        <v>36.49277777777777</v>
      </c>
      <c r="ER86">
        <v>37.61777777777777</v>
      </c>
      <c r="ES86">
        <v>37.04155555555556</v>
      </c>
      <c r="ET86">
        <v>0</v>
      </c>
      <c r="EU86">
        <v>0</v>
      </c>
      <c r="EV86">
        <v>0</v>
      </c>
      <c r="EW86">
        <v>1758504297.1</v>
      </c>
      <c r="EX86">
        <v>0</v>
      </c>
      <c r="EY86">
        <v>322.9192307692308</v>
      </c>
      <c r="EZ86">
        <v>-1.11794870578576</v>
      </c>
      <c r="FA86">
        <v>-5.203419372070311</v>
      </c>
      <c r="FB86">
        <v>-7.823076923076922</v>
      </c>
      <c r="FC86">
        <v>15</v>
      </c>
      <c r="FD86">
        <v>0</v>
      </c>
      <c r="FE86" t="s">
        <v>424</v>
      </c>
      <c r="FF86">
        <v>1747148579.5</v>
      </c>
      <c r="FG86">
        <v>1747148584.5</v>
      </c>
      <c r="FH86">
        <v>0</v>
      </c>
      <c r="FI86">
        <v>0.162</v>
      </c>
      <c r="FJ86">
        <v>-0.001</v>
      </c>
      <c r="FK86">
        <v>0.139</v>
      </c>
      <c r="FL86">
        <v>0.058</v>
      </c>
      <c r="FM86">
        <v>420</v>
      </c>
      <c r="FN86">
        <v>16</v>
      </c>
      <c r="FO86">
        <v>0.19</v>
      </c>
      <c r="FP86">
        <v>0.02</v>
      </c>
      <c r="FQ86">
        <v>0.4451494878048781</v>
      </c>
      <c r="FR86">
        <v>-0.0806765644599295</v>
      </c>
      <c r="FS86">
        <v>0.03845270655076337</v>
      </c>
      <c r="FT86">
        <v>1</v>
      </c>
      <c r="FU86">
        <v>323.214705882353</v>
      </c>
      <c r="FV86">
        <v>-1.098548470556316</v>
      </c>
      <c r="FW86">
        <v>5.429826795685282</v>
      </c>
      <c r="FX86">
        <v>0</v>
      </c>
      <c r="FY86">
        <v>0.3025979024390244</v>
      </c>
      <c r="FZ86">
        <v>0.03078056445993028</v>
      </c>
      <c r="GA86">
        <v>0.003323136872505957</v>
      </c>
      <c r="GB86">
        <v>1</v>
      </c>
      <c r="GC86">
        <v>2</v>
      </c>
      <c r="GD86">
        <v>3</v>
      </c>
      <c r="GE86" t="s">
        <v>434</v>
      </c>
      <c r="GF86">
        <v>3.12721</v>
      </c>
      <c r="GG86">
        <v>2.73519</v>
      </c>
      <c r="GH86">
        <v>0.0852315</v>
      </c>
      <c r="GI86">
        <v>0.0856315</v>
      </c>
      <c r="GJ86">
        <v>0.105507</v>
      </c>
      <c r="GK86">
        <v>0.105101</v>
      </c>
      <c r="GL86">
        <v>27389.1</v>
      </c>
      <c r="GM86">
        <v>26563.4</v>
      </c>
      <c r="GN86">
        <v>30484.2</v>
      </c>
      <c r="GO86">
        <v>29307.9</v>
      </c>
      <c r="GP86">
        <v>37636</v>
      </c>
      <c r="GQ86">
        <v>34496.8</v>
      </c>
      <c r="GR86">
        <v>46639.4</v>
      </c>
      <c r="GS86">
        <v>43537.8</v>
      </c>
      <c r="GT86">
        <v>1.81473</v>
      </c>
      <c r="GU86">
        <v>1.8686</v>
      </c>
      <c r="GV86">
        <v>0.0832751</v>
      </c>
      <c r="GW86">
        <v>0</v>
      </c>
      <c r="GX86">
        <v>28.6228</v>
      </c>
      <c r="GY86">
        <v>999.9</v>
      </c>
      <c r="GZ86">
        <v>56.6</v>
      </c>
      <c r="HA86">
        <v>31.5</v>
      </c>
      <c r="HB86">
        <v>29.2045</v>
      </c>
      <c r="HC86">
        <v>63.57</v>
      </c>
      <c r="HD86">
        <v>16.9111</v>
      </c>
      <c r="HE86">
        <v>1</v>
      </c>
      <c r="HF86">
        <v>0.188567</v>
      </c>
      <c r="HG86">
        <v>-1.46378</v>
      </c>
      <c r="HH86">
        <v>20.2113</v>
      </c>
      <c r="HI86">
        <v>5.23945</v>
      </c>
      <c r="HJ86">
        <v>11.974</v>
      </c>
      <c r="HK86">
        <v>4.97205</v>
      </c>
      <c r="HL86">
        <v>3.291</v>
      </c>
      <c r="HM86">
        <v>9999</v>
      </c>
      <c r="HN86">
        <v>9999</v>
      </c>
      <c r="HO86">
        <v>9999</v>
      </c>
      <c r="HP86">
        <v>999.9</v>
      </c>
      <c r="HQ86">
        <v>4.97295</v>
      </c>
      <c r="HR86">
        <v>1.87736</v>
      </c>
      <c r="HS86">
        <v>1.87546</v>
      </c>
      <c r="HT86">
        <v>1.87825</v>
      </c>
      <c r="HU86">
        <v>1.875</v>
      </c>
      <c r="HV86">
        <v>1.87854</v>
      </c>
      <c r="HW86">
        <v>1.87565</v>
      </c>
      <c r="HX86">
        <v>1.87683</v>
      </c>
      <c r="HY86">
        <v>0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0.119</v>
      </c>
      <c r="IM86">
        <v>0.2295</v>
      </c>
      <c r="IN86">
        <v>-0.2620446997112612</v>
      </c>
      <c r="IO86">
        <v>0.0009670109888777422</v>
      </c>
      <c r="IP86">
        <v>-2.06069886015755E-07</v>
      </c>
      <c r="IQ86">
        <v>1.492131737393187E-10</v>
      </c>
      <c r="IR86">
        <v>-0.04753701319922854</v>
      </c>
      <c r="IS86">
        <v>-0.001311061913088307</v>
      </c>
      <c r="IT86">
        <v>0.0006994928358591311</v>
      </c>
      <c r="IU86">
        <v>-6.08881213830995E-06</v>
      </c>
      <c r="IV86">
        <v>3</v>
      </c>
      <c r="IW86">
        <v>2112</v>
      </c>
      <c r="IX86">
        <v>1</v>
      </c>
      <c r="IY86">
        <v>30</v>
      </c>
      <c r="IZ86">
        <v>189261.9</v>
      </c>
      <c r="JA86">
        <v>189261.8</v>
      </c>
      <c r="JB86">
        <v>1.10474</v>
      </c>
      <c r="JC86">
        <v>2.55127</v>
      </c>
      <c r="JD86">
        <v>1.39893</v>
      </c>
      <c r="JE86">
        <v>2.35352</v>
      </c>
      <c r="JF86">
        <v>1.44897</v>
      </c>
      <c r="JG86">
        <v>2.56958</v>
      </c>
      <c r="JH86">
        <v>37.4819</v>
      </c>
      <c r="JI86">
        <v>24.2101</v>
      </c>
      <c r="JJ86">
        <v>18</v>
      </c>
      <c r="JK86">
        <v>476.429</v>
      </c>
      <c r="JL86">
        <v>480.616</v>
      </c>
      <c r="JM86">
        <v>31.1571</v>
      </c>
      <c r="JN86">
        <v>29.6005</v>
      </c>
      <c r="JO86">
        <v>30.0001</v>
      </c>
      <c r="JP86">
        <v>29.2628</v>
      </c>
      <c r="JQ86">
        <v>29.3191</v>
      </c>
      <c r="JR86">
        <v>22.145</v>
      </c>
      <c r="JS86">
        <v>28.5305</v>
      </c>
      <c r="JT86">
        <v>97.76179999999999</v>
      </c>
      <c r="JU86">
        <v>31.1621</v>
      </c>
      <c r="JV86">
        <v>420</v>
      </c>
      <c r="JW86">
        <v>23.5209</v>
      </c>
      <c r="JX86">
        <v>100.786</v>
      </c>
      <c r="JY86">
        <v>100.155</v>
      </c>
    </row>
    <row r="87" spans="1:285">
      <c r="A87">
        <v>71</v>
      </c>
      <c r="B87">
        <v>1758504297</v>
      </c>
      <c r="C87">
        <v>780.4000000953674</v>
      </c>
      <c r="D87" t="s">
        <v>571</v>
      </c>
      <c r="E87" t="s">
        <v>572</v>
      </c>
      <c r="F87">
        <v>5</v>
      </c>
      <c r="G87" t="s">
        <v>552</v>
      </c>
      <c r="H87" t="s">
        <v>420</v>
      </c>
      <c r="I87" t="s">
        <v>421</v>
      </c>
      <c r="J87">
        <v>1758504294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3.21</v>
      </c>
      <c r="DB87">
        <v>0.5</v>
      </c>
      <c r="DC87" t="s">
        <v>423</v>
      </c>
      <c r="DD87">
        <v>2</v>
      </c>
      <c r="DE87">
        <v>1758504294</v>
      </c>
      <c r="DF87">
        <v>420.4126666666667</v>
      </c>
      <c r="DG87">
        <v>419.9896666666667</v>
      </c>
      <c r="DH87">
        <v>23.75852222222222</v>
      </c>
      <c r="DI87">
        <v>23.45105555555556</v>
      </c>
      <c r="DJ87">
        <v>420.2936666666667</v>
      </c>
      <c r="DK87">
        <v>23.52897777777778</v>
      </c>
      <c r="DL87">
        <v>499.9682222222222</v>
      </c>
      <c r="DM87">
        <v>89.95293333333333</v>
      </c>
      <c r="DN87">
        <v>0.05727988888888888</v>
      </c>
      <c r="DO87">
        <v>30.15108888888889</v>
      </c>
      <c r="DP87">
        <v>29.976</v>
      </c>
      <c r="DQ87">
        <v>999.9000000000001</v>
      </c>
      <c r="DR87">
        <v>0</v>
      </c>
      <c r="DS87">
        <v>0</v>
      </c>
      <c r="DT87">
        <v>10024.58666666667</v>
      </c>
      <c r="DU87">
        <v>0</v>
      </c>
      <c r="DV87">
        <v>1.65492</v>
      </c>
      <c r="DW87">
        <v>0.4232312222222223</v>
      </c>
      <c r="DX87">
        <v>430.6443333333333</v>
      </c>
      <c r="DY87">
        <v>430.0753333333333</v>
      </c>
      <c r="DZ87">
        <v>0.3074928888888889</v>
      </c>
      <c r="EA87">
        <v>419.9896666666667</v>
      </c>
      <c r="EB87">
        <v>23.45105555555556</v>
      </c>
      <c r="EC87">
        <v>2.13715</v>
      </c>
      <c r="ED87">
        <v>2.109487777777778</v>
      </c>
      <c r="EE87">
        <v>18.49878888888889</v>
      </c>
      <c r="EF87">
        <v>18.29102222222222</v>
      </c>
      <c r="EG87">
        <v>0.00500056</v>
      </c>
      <c r="EH87">
        <v>0</v>
      </c>
      <c r="EI87">
        <v>0</v>
      </c>
      <c r="EJ87">
        <v>0</v>
      </c>
      <c r="EK87">
        <v>323.2222222222222</v>
      </c>
      <c r="EL87">
        <v>0.00500056</v>
      </c>
      <c r="EM87">
        <v>-6.855555555555556</v>
      </c>
      <c r="EN87">
        <v>-2.322222222222222</v>
      </c>
      <c r="EO87">
        <v>34.69422222222223</v>
      </c>
      <c r="EP87">
        <v>38.12488888888889</v>
      </c>
      <c r="EQ87">
        <v>36.47188888888888</v>
      </c>
      <c r="ER87">
        <v>37.63177777777778</v>
      </c>
      <c r="ES87">
        <v>37.06222222222222</v>
      </c>
      <c r="ET87">
        <v>0</v>
      </c>
      <c r="EU87">
        <v>0</v>
      </c>
      <c r="EV87">
        <v>0</v>
      </c>
      <c r="EW87">
        <v>1758504298.9</v>
      </c>
      <c r="EX87">
        <v>0</v>
      </c>
      <c r="EY87">
        <v>322.464</v>
      </c>
      <c r="EZ87">
        <v>4.923077220419144</v>
      </c>
      <c r="FA87">
        <v>-35.05384679007575</v>
      </c>
      <c r="FB87">
        <v>-6.64</v>
      </c>
      <c r="FC87">
        <v>15</v>
      </c>
      <c r="FD87">
        <v>0</v>
      </c>
      <c r="FE87" t="s">
        <v>424</v>
      </c>
      <c r="FF87">
        <v>1747148579.5</v>
      </c>
      <c r="FG87">
        <v>1747148584.5</v>
      </c>
      <c r="FH87">
        <v>0</v>
      </c>
      <c r="FI87">
        <v>0.162</v>
      </c>
      <c r="FJ87">
        <v>-0.001</v>
      </c>
      <c r="FK87">
        <v>0.139</v>
      </c>
      <c r="FL87">
        <v>0.058</v>
      </c>
      <c r="FM87">
        <v>420</v>
      </c>
      <c r="FN87">
        <v>16</v>
      </c>
      <c r="FO87">
        <v>0.19</v>
      </c>
      <c r="FP87">
        <v>0.02</v>
      </c>
      <c r="FQ87">
        <v>0.44328305</v>
      </c>
      <c r="FR87">
        <v>-0.0930743864915578</v>
      </c>
      <c r="FS87">
        <v>0.03899183031030347</v>
      </c>
      <c r="FT87">
        <v>1</v>
      </c>
      <c r="FU87">
        <v>323.2882352941177</v>
      </c>
      <c r="FV87">
        <v>-0.5378150764514679</v>
      </c>
      <c r="FW87">
        <v>5.458709430856259</v>
      </c>
      <c r="FX87">
        <v>1</v>
      </c>
      <c r="FY87">
        <v>0.303493275</v>
      </c>
      <c r="FZ87">
        <v>0.02706365853658483</v>
      </c>
      <c r="GA87">
        <v>0.00293583934325007</v>
      </c>
      <c r="GB87">
        <v>1</v>
      </c>
      <c r="GC87">
        <v>3</v>
      </c>
      <c r="GD87">
        <v>3</v>
      </c>
      <c r="GE87" t="s">
        <v>431</v>
      </c>
      <c r="GF87">
        <v>3.12718</v>
      </c>
      <c r="GG87">
        <v>2.73496</v>
      </c>
      <c r="GH87">
        <v>0.0852306</v>
      </c>
      <c r="GI87">
        <v>0.0856301</v>
      </c>
      <c r="GJ87">
        <v>0.105501</v>
      </c>
      <c r="GK87">
        <v>0.105103</v>
      </c>
      <c r="GL87">
        <v>27389.1</v>
      </c>
      <c r="GM87">
        <v>26563.7</v>
      </c>
      <c r="GN87">
        <v>30484.1</v>
      </c>
      <c r="GO87">
        <v>29308.2</v>
      </c>
      <c r="GP87">
        <v>37635.9</v>
      </c>
      <c r="GQ87">
        <v>34497</v>
      </c>
      <c r="GR87">
        <v>46638.9</v>
      </c>
      <c r="GS87">
        <v>43538.1</v>
      </c>
      <c r="GT87">
        <v>1.81467</v>
      </c>
      <c r="GU87">
        <v>1.86852</v>
      </c>
      <c r="GV87">
        <v>0.0837445</v>
      </c>
      <c r="GW87">
        <v>0</v>
      </c>
      <c r="GX87">
        <v>28.6247</v>
      </c>
      <c r="GY87">
        <v>999.9</v>
      </c>
      <c r="GZ87">
        <v>56.6</v>
      </c>
      <c r="HA87">
        <v>31.5</v>
      </c>
      <c r="HB87">
        <v>29.2041</v>
      </c>
      <c r="HC87">
        <v>63.16</v>
      </c>
      <c r="HD87">
        <v>16.879</v>
      </c>
      <c r="HE87">
        <v>1</v>
      </c>
      <c r="HF87">
        <v>0.188445</v>
      </c>
      <c r="HG87">
        <v>-1.44188</v>
      </c>
      <c r="HH87">
        <v>20.2116</v>
      </c>
      <c r="HI87">
        <v>5.23915</v>
      </c>
      <c r="HJ87">
        <v>11.974</v>
      </c>
      <c r="HK87">
        <v>4.9724</v>
      </c>
      <c r="HL87">
        <v>3.291</v>
      </c>
      <c r="HM87">
        <v>9999</v>
      </c>
      <c r="HN87">
        <v>9999</v>
      </c>
      <c r="HO87">
        <v>9999</v>
      </c>
      <c r="HP87">
        <v>999.9</v>
      </c>
      <c r="HQ87">
        <v>4.97295</v>
      </c>
      <c r="HR87">
        <v>1.87735</v>
      </c>
      <c r="HS87">
        <v>1.87546</v>
      </c>
      <c r="HT87">
        <v>1.87826</v>
      </c>
      <c r="HU87">
        <v>1.875</v>
      </c>
      <c r="HV87">
        <v>1.87854</v>
      </c>
      <c r="HW87">
        <v>1.87566</v>
      </c>
      <c r="HX87">
        <v>1.87683</v>
      </c>
      <c r="HY87">
        <v>0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0.119</v>
      </c>
      <c r="IM87">
        <v>0.2295</v>
      </c>
      <c r="IN87">
        <v>-0.2620446997112612</v>
      </c>
      <c r="IO87">
        <v>0.0009670109888777422</v>
      </c>
      <c r="IP87">
        <v>-2.06069886015755E-07</v>
      </c>
      <c r="IQ87">
        <v>1.492131737393187E-10</v>
      </c>
      <c r="IR87">
        <v>-0.04753701319922854</v>
      </c>
      <c r="IS87">
        <v>-0.001311061913088307</v>
      </c>
      <c r="IT87">
        <v>0.0006994928358591311</v>
      </c>
      <c r="IU87">
        <v>-6.08881213830995E-06</v>
      </c>
      <c r="IV87">
        <v>3</v>
      </c>
      <c r="IW87">
        <v>2112</v>
      </c>
      <c r="IX87">
        <v>1</v>
      </c>
      <c r="IY87">
        <v>30</v>
      </c>
      <c r="IZ87">
        <v>189262</v>
      </c>
      <c r="JA87">
        <v>189261.9</v>
      </c>
      <c r="JB87">
        <v>1.10474</v>
      </c>
      <c r="JC87">
        <v>2.55615</v>
      </c>
      <c r="JD87">
        <v>1.39893</v>
      </c>
      <c r="JE87">
        <v>2.35474</v>
      </c>
      <c r="JF87">
        <v>1.44897</v>
      </c>
      <c r="JG87">
        <v>2.46582</v>
      </c>
      <c r="JH87">
        <v>37.5059</v>
      </c>
      <c r="JI87">
        <v>24.2188</v>
      </c>
      <c r="JJ87">
        <v>18</v>
      </c>
      <c r="JK87">
        <v>476.397</v>
      </c>
      <c r="JL87">
        <v>480.566</v>
      </c>
      <c r="JM87">
        <v>31.1667</v>
      </c>
      <c r="JN87">
        <v>29.6005</v>
      </c>
      <c r="JO87">
        <v>30</v>
      </c>
      <c r="JP87">
        <v>29.2621</v>
      </c>
      <c r="JQ87">
        <v>29.3191</v>
      </c>
      <c r="JR87">
        <v>22.1443</v>
      </c>
      <c r="JS87">
        <v>28.5305</v>
      </c>
      <c r="JT87">
        <v>97.76179999999999</v>
      </c>
      <c r="JU87">
        <v>31.1779</v>
      </c>
      <c r="JV87">
        <v>420</v>
      </c>
      <c r="JW87">
        <v>23.5197</v>
      </c>
      <c r="JX87">
        <v>100.786</v>
      </c>
      <c r="JY87">
        <v>100.156</v>
      </c>
    </row>
    <row r="88" spans="1:285">
      <c r="A88">
        <v>72</v>
      </c>
      <c r="B88">
        <v>1758504299</v>
      </c>
      <c r="C88">
        <v>782.4000000953674</v>
      </c>
      <c r="D88" t="s">
        <v>573</v>
      </c>
      <c r="E88" t="s">
        <v>574</v>
      </c>
      <c r="F88">
        <v>5</v>
      </c>
      <c r="G88" t="s">
        <v>552</v>
      </c>
      <c r="H88" t="s">
        <v>420</v>
      </c>
      <c r="I88" t="s">
        <v>421</v>
      </c>
      <c r="J88">
        <v>1758504296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3.21</v>
      </c>
      <c r="DB88">
        <v>0.5</v>
      </c>
      <c r="DC88" t="s">
        <v>423</v>
      </c>
      <c r="DD88">
        <v>2</v>
      </c>
      <c r="DE88">
        <v>1758504296</v>
      </c>
      <c r="DF88">
        <v>420.4037777777778</v>
      </c>
      <c r="DG88">
        <v>419.986</v>
      </c>
      <c r="DH88">
        <v>23.75651111111111</v>
      </c>
      <c r="DI88">
        <v>23.44994444444444</v>
      </c>
      <c r="DJ88">
        <v>420.2847777777777</v>
      </c>
      <c r="DK88">
        <v>23.52701111111111</v>
      </c>
      <c r="DL88">
        <v>500.0395555555555</v>
      </c>
      <c r="DM88">
        <v>89.95341111111111</v>
      </c>
      <c r="DN88">
        <v>0.05709412222222222</v>
      </c>
      <c r="DO88">
        <v>30.15405555555556</v>
      </c>
      <c r="DP88">
        <v>29.98074444444445</v>
      </c>
      <c r="DQ88">
        <v>999.9000000000001</v>
      </c>
      <c r="DR88">
        <v>0</v>
      </c>
      <c r="DS88">
        <v>0</v>
      </c>
      <c r="DT88">
        <v>10021.58666666667</v>
      </c>
      <c r="DU88">
        <v>0</v>
      </c>
      <c r="DV88">
        <v>1.65492</v>
      </c>
      <c r="DW88">
        <v>0.4178635555555556</v>
      </c>
      <c r="DX88">
        <v>430.6342222222222</v>
      </c>
      <c r="DY88">
        <v>430.0711111111111</v>
      </c>
      <c r="DZ88">
        <v>0.3065838888888889</v>
      </c>
      <c r="EA88">
        <v>419.986</v>
      </c>
      <c r="EB88">
        <v>23.44994444444444</v>
      </c>
      <c r="EC88">
        <v>2.136982222222222</v>
      </c>
      <c r="ED88">
        <v>2.109401111111112</v>
      </c>
      <c r="EE88">
        <v>18.49752222222222</v>
      </c>
      <c r="EF88">
        <v>18.29036666666667</v>
      </c>
      <c r="EG88">
        <v>0.00500056</v>
      </c>
      <c r="EH88">
        <v>0</v>
      </c>
      <c r="EI88">
        <v>0</v>
      </c>
      <c r="EJ88">
        <v>0</v>
      </c>
      <c r="EK88">
        <v>322.7222222222222</v>
      </c>
      <c r="EL88">
        <v>0.00500056</v>
      </c>
      <c r="EM88">
        <v>-5.066666666666666</v>
      </c>
      <c r="EN88">
        <v>-1.677777777777778</v>
      </c>
      <c r="EO88">
        <v>34.67344444444445</v>
      </c>
      <c r="EP88">
        <v>38.118</v>
      </c>
      <c r="EQ88">
        <v>36.56211111111111</v>
      </c>
      <c r="ER88">
        <v>37.63166666666667</v>
      </c>
      <c r="ES88">
        <v>37.06222222222222</v>
      </c>
      <c r="ET88">
        <v>0</v>
      </c>
      <c r="EU88">
        <v>0</v>
      </c>
      <c r="EV88">
        <v>0</v>
      </c>
      <c r="EW88">
        <v>1758504300.7</v>
      </c>
      <c r="EX88">
        <v>0</v>
      </c>
      <c r="EY88">
        <v>322.3000000000001</v>
      </c>
      <c r="EZ88">
        <v>-4.98461497948582</v>
      </c>
      <c r="FA88">
        <v>0.7829053847828917</v>
      </c>
      <c r="FB88">
        <v>-7.034615384615386</v>
      </c>
      <c r="FC88">
        <v>15</v>
      </c>
      <c r="FD88">
        <v>0</v>
      </c>
      <c r="FE88" t="s">
        <v>424</v>
      </c>
      <c r="FF88">
        <v>1747148579.5</v>
      </c>
      <c r="FG88">
        <v>1747148584.5</v>
      </c>
      <c r="FH88">
        <v>0</v>
      </c>
      <c r="FI88">
        <v>0.162</v>
      </c>
      <c r="FJ88">
        <v>-0.001</v>
      </c>
      <c r="FK88">
        <v>0.139</v>
      </c>
      <c r="FL88">
        <v>0.058</v>
      </c>
      <c r="FM88">
        <v>420</v>
      </c>
      <c r="FN88">
        <v>16</v>
      </c>
      <c r="FO88">
        <v>0.19</v>
      </c>
      <c r="FP88">
        <v>0.02</v>
      </c>
      <c r="FQ88">
        <v>0.4407958536585366</v>
      </c>
      <c r="FR88">
        <v>-0.1564129965156783</v>
      </c>
      <c r="FS88">
        <v>0.03969661655211816</v>
      </c>
      <c r="FT88">
        <v>1</v>
      </c>
      <c r="FU88">
        <v>322.8764705882353</v>
      </c>
      <c r="FV88">
        <v>-12.00305567372448</v>
      </c>
      <c r="FW88">
        <v>5.59490623500937</v>
      </c>
      <c r="FX88">
        <v>0</v>
      </c>
      <c r="FY88">
        <v>0.3040366829268293</v>
      </c>
      <c r="FZ88">
        <v>0.02063855749128961</v>
      </c>
      <c r="GA88">
        <v>0.002613161895977087</v>
      </c>
      <c r="GB88">
        <v>1</v>
      </c>
      <c r="GC88">
        <v>2</v>
      </c>
      <c r="GD88">
        <v>3</v>
      </c>
      <c r="GE88" t="s">
        <v>434</v>
      </c>
      <c r="GF88">
        <v>3.12709</v>
      </c>
      <c r="GG88">
        <v>2.73471</v>
      </c>
      <c r="GH88">
        <v>0.08523</v>
      </c>
      <c r="GI88">
        <v>0.08563800000000001</v>
      </c>
      <c r="GJ88">
        <v>0.105496</v>
      </c>
      <c r="GK88">
        <v>0.105094</v>
      </c>
      <c r="GL88">
        <v>27389.1</v>
      </c>
      <c r="GM88">
        <v>26563.5</v>
      </c>
      <c r="GN88">
        <v>30484.2</v>
      </c>
      <c r="GO88">
        <v>29308.2</v>
      </c>
      <c r="GP88">
        <v>37636</v>
      </c>
      <c r="GQ88">
        <v>34497.4</v>
      </c>
      <c r="GR88">
        <v>46638.8</v>
      </c>
      <c r="GS88">
        <v>43538.2</v>
      </c>
      <c r="GT88">
        <v>1.8147</v>
      </c>
      <c r="GU88">
        <v>1.86873</v>
      </c>
      <c r="GV88">
        <v>0.08352850000000001</v>
      </c>
      <c r="GW88">
        <v>0</v>
      </c>
      <c r="GX88">
        <v>28.6265</v>
      </c>
      <c r="GY88">
        <v>999.9</v>
      </c>
      <c r="GZ88">
        <v>56.6</v>
      </c>
      <c r="HA88">
        <v>31.5</v>
      </c>
      <c r="HB88">
        <v>29.205</v>
      </c>
      <c r="HC88">
        <v>63.17</v>
      </c>
      <c r="HD88">
        <v>16.891</v>
      </c>
      <c r="HE88">
        <v>1</v>
      </c>
      <c r="HF88">
        <v>0.188201</v>
      </c>
      <c r="HG88">
        <v>-1.44202</v>
      </c>
      <c r="HH88">
        <v>20.2115</v>
      </c>
      <c r="HI88">
        <v>5.23975</v>
      </c>
      <c r="HJ88">
        <v>11.974</v>
      </c>
      <c r="HK88">
        <v>4.97275</v>
      </c>
      <c r="HL88">
        <v>3.291</v>
      </c>
      <c r="HM88">
        <v>9999</v>
      </c>
      <c r="HN88">
        <v>9999</v>
      </c>
      <c r="HO88">
        <v>9999</v>
      </c>
      <c r="HP88">
        <v>999.9</v>
      </c>
      <c r="HQ88">
        <v>4.97295</v>
      </c>
      <c r="HR88">
        <v>1.87735</v>
      </c>
      <c r="HS88">
        <v>1.87546</v>
      </c>
      <c r="HT88">
        <v>1.87827</v>
      </c>
      <c r="HU88">
        <v>1.875</v>
      </c>
      <c r="HV88">
        <v>1.87852</v>
      </c>
      <c r="HW88">
        <v>1.87568</v>
      </c>
      <c r="HX88">
        <v>1.87683</v>
      </c>
      <c r="HY88">
        <v>0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0.119</v>
      </c>
      <c r="IM88">
        <v>0.2295</v>
      </c>
      <c r="IN88">
        <v>-0.2620446997112612</v>
      </c>
      <c r="IO88">
        <v>0.0009670109888777422</v>
      </c>
      <c r="IP88">
        <v>-2.06069886015755E-07</v>
      </c>
      <c r="IQ88">
        <v>1.492131737393187E-10</v>
      </c>
      <c r="IR88">
        <v>-0.04753701319922854</v>
      </c>
      <c r="IS88">
        <v>-0.001311061913088307</v>
      </c>
      <c r="IT88">
        <v>0.0006994928358591311</v>
      </c>
      <c r="IU88">
        <v>-6.08881213830995E-06</v>
      </c>
      <c r="IV88">
        <v>3</v>
      </c>
      <c r="IW88">
        <v>2112</v>
      </c>
      <c r="IX88">
        <v>1</v>
      </c>
      <c r="IY88">
        <v>30</v>
      </c>
      <c r="IZ88">
        <v>189262</v>
      </c>
      <c r="JA88">
        <v>189261.9</v>
      </c>
      <c r="JB88">
        <v>1.10474</v>
      </c>
      <c r="JC88">
        <v>2.54761</v>
      </c>
      <c r="JD88">
        <v>1.39893</v>
      </c>
      <c r="JE88">
        <v>2.35596</v>
      </c>
      <c r="JF88">
        <v>1.44897</v>
      </c>
      <c r="JG88">
        <v>2.58057</v>
      </c>
      <c r="JH88">
        <v>37.4819</v>
      </c>
      <c r="JI88">
        <v>24.2188</v>
      </c>
      <c r="JJ88">
        <v>18</v>
      </c>
      <c r="JK88">
        <v>476.411</v>
      </c>
      <c r="JL88">
        <v>480.699</v>
      </c>
      <c r="JM88">
        <v>31.173</v>
      </c>
      <c r="JN88">
        <v>29.6003</v>
      </c>
      <c r="JO88">
        <v>30</v>
      </c>
      <c r="JP88">
        <v>29.2621</v>
      </c>
      <c r="JQ88">
        <v>29.3191</v>
      </c>
      <c r="JR88">
        <v>22.1426</v>
      </c>
      <c r="JS88">
        <v>28.5305</v>
      </c>
      <c r="JT88">
        <v>97.76179999999999</v>
      </c>
      <c r="JU88">
        <v>31.1779</v>
      </c>
      <c r="JV88">
        <v>420</v>
      </c>
      <c r="JW88">
        <v>23.5226</v>
      </c>
      <c r="JX88">
        <v>100.786</v>
      </c>
      <c r="JY88">
        <v>100.156</v>
      </c>
    </row>
    <row r="89" spans="1:285">
      <c r="A89">
        <v>73</v>
      </c>
      <c r="B89">
        <v>1758504301</v>
      </c>
      <c r="C89">
        <v>784.4000000953674</v>
      </c>
      <c r="D89" t="s">
        <v>575</v>
      </c>
      <c r="E89" t="s">
        <v>576</v>
      </c>
      <c r="F89">
        <v>5</v>
      </c>
      <c r="G89" t="s">
        <v>552</v>
      </c>
      <c r="H89" t="s">
        <v>420</v>
      </c>
      <c r="I89" t="s">
        <v>421</v>
      </c>
      <c r="J89">
        <v>1758504298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3.21</v>
      </c>
      <c r="DB89">
        <v>0.5</v>
      </c>
      <c r="DC89" t="s">
        <v>423</v>
      </c>
      <c r="DD89">
        <v>2</v>
      </c>
      <c r="DE89">
        <v>1758504298</v>
      </c>
      <c r="DF89">
        <v>420.3963333333333</v>
      </c>
      <c r="DG89">
        <v>419.9823333333334</v>
      </c>
      <c r="DH89">
        <v>23.75468888888889</v>
      </c>
      <c r="DI89">
        <v>23.44868888888889</v>
      </c>
      <c r="DJ89">
        <v>420.2773333333333</v>
      </c>
      <c r="DK89">
        <v>23.52522222222222</v>
      </c>
      <c r="DL89">
        <v>500.0402222222222</v>
      </c>
      <c r="DM89">
        <v>89.95363333333334</v>
      </c>
      <c r="DN89">
        <v>0.05705238888888889</v>
      </c>
      <c r="DO89">
        <v>30.15624444444445</v>
      </c>
      <c r="DP89">
        <v>29.98826666666666</v>
      </c>
      <c r="DQ89">
        <v>999.9000000000001</v>
      </c>
      <c r="DR89">
        <v>0</v>
      </c>
      <c r="DS89">
        <v>0</v>
      </c>
      <c r="DT89">
        <v>10002.56111111111</v>
      </c>
      <c r="DU89">
        <v>0</v>
      </c>
      <c r="DV89">
        <v>1.65492</v>
      </c>
      <c r="DW89">
        <v>0.4139913333333333</v>
      </c>
      <c r="DX89">
        <v>430.6257777777778</v>
      </c>
      <c r="DY89">
        <v>430.0667777777778</v>
      </c>
      <c r="DZ89">
        <v>0.3060108888888889</v>
      </c>
      <c r="EA89">
        <v>419.9823333333334</v>
      </c>
      <c r="EB89">
        <v>23.44868888888889</v>
      </c>
      <c r="EC89">
        <v>2.136822222222222</v>
      </c>
      <c r="ED89">
        <v>2.109295555555556</v>
      </c>
      <c r="EE89">
        <v>18.49634444444445</v>
      </c>
      <c r="EF89">
        <v>18.28955555555556</v>
      </c>
      <c r="EG89">
        <v>0.00500056</v>
      </c>
      <c r="EH89">
        <v>0</v>
      </c>
      <c r="EI89">
        <v>0</v>
      </c>
      <c r="EJ89">
        <v>0</v>
      </c>
      <c r="EK89">
        <v>321.6555555555555</v>
      </c>
      <c r="EL89">
        <v>0.00500056</v>
      </c>
      <c r="EM89">
        <v>-7.388888888888889</v>
      </c>
      <c r="EN89">
        <v>-1.977777777777778</v>
      </c>
      <c r="EO89">
        <v>34.69422222222222</v>
      </c>
      <c r="EP89">
        <v>38.125</v>
      </c>
      <c r="EQ89">
        <v>36.49966666666666</v>
      </c>
      <c r="ER89">
        <v>37.55533333333333</v>
      </c>
      <c r="ES89">
        <v>37.00666666666667</v>
      </c>
      <c r="ET89">
        <v>0</v>
      </c>
      <c r="EU89">
        <v>0</v>
      </c>
      <c r="EV89">
        <v>0</v>
      </c>
      <c r="EW89">
        <v>1758504303.1</v>
      </c>
      <c r="EX89">
        <v>0</v>
      </c>
      <c r="EY89">
        <v>322.15</v>
      </c>
      <c r="EZ89">
        <v>-17.93162345886253</v>
      </c>
      <c r="FA89">
        <v>-13.71624022368247</v>
      </c>
      <c r="FB89">
        <v>-8.146153846153847</v>
      </c>
      <c r="FC89">
        <v>15</v>
      </c>
      <c r="FD89">
        <v>0</v>
      </c>
      <c r="FE89" t="s">
        <v>424</v>
      </c>
      <c r="FF89">
        <v>1747148579.5</v>
      </c>
      <c r="FG89">
        <v>1747148584.5</v>
      </c>
      <c r="FH89">
        <v>0</v>
      </c>
      <c r="FI89">
        <v>0.162</v>
      </c>
      <c r="FJ89">
        <v>-0.001</v>
      </c>
      <c r="FK89">
        <v>0.139</v>
      </c>
      <c r="FL89">
        <v>0.058</v>
      </c>
      <c r="FM89">
        <v>420</v>
      </c>
      <c r="FN89">
        <v>16</v>
      </c>
      <c r="FO89">
        <v>0.19</v>
      </c>
      <c r="FP89">
        <v>0.02</v>
      </c>
      <c r="FQ89">
        <v>0.4331405249999999</v>
      </c>
      <c r="FR89">
        <v>-0.1400730844277682</v>
      </c>
      <c r="FS89">
        <v>0.03913596853789842</v>
      </c>
      <c r="FT89">
        <v>1</v>
      </c>
      <c r="FU89">
        <v>322.4352941176471</v>
      </c>
      <c r="FV89">
        <v>-7.291061746205347</v>
      </c>
      <c r="FW89">
        <v>5.481567098437389</v>
      </c>
      <c r="FX89">
        <v>0</v>
      </c>
      <c r="FY89">
        <v>0.30448575</v>
      </c>
      <c r="FZ89">
        <v>0.02034207129455935</v>
      </c>
      <c r="GA89">
        <v>0.002574459552508063</v>
      </c>
      <c r="GB89">
        <v>1</v>
      </c>
      <c r="GC89">
        <v>2</v>
      </c>
      <c r="GD89">
        <v>3</v>
      </c>
      <c r="GE89" t="s">
        <v>434</v>
      </c>
      <c r="GF89">
        <v>3.12697</v>
      </c>
      <c r="GG89">
        <v>2.73475</v>
      </c>
      <c r="GH89">
        <v>0.0852285</v>
      </c>
      <c r="GI89">
        <v>0.0856295</v>
      </c>
      <c r="GJ89">
        <v>0.105494</v>
      </c>
      <c r="GK89">
        <v>0.105091</v>
      </c>
      <c r="GL89">
        <v>27389</v>
      </c>
      <c r="GM89">
        <v>26563.9</v>
      </c>
      <c r="GN89">
        <v>30484</v>
      </c>
      <c r="GO89">
        <v>29308.4</v>
      </c>
      <c r="GP89">
        <v>37636.1</v>
      </c>
      <c r="GQ89">
        <v>34497.8</v>
      </c>
      <c r="GR89">
        <v>46638.8</v>
      </c>
      <c r="GS89">
        <v>43538.6</v>
      </c>
      <c r="GT89">
        <v>1.81465</v>
      </c>
      <c r="GU89">
        <v>1.86898</v>
      </c>
      <c r="GV89">
        <v>0.08422880000000001</v>
      </c>
      <c r="GW89">
        <v>0</v>
      </c>
      <c r="GX89">
        <v>28.6283</v>
      </c>
      <c r="GY89">
        <v>999.9</v>
      </c>
      <c r="GZ89">
        <v>56.6</v>
      </c>
      <c r="HA89">
        <v>31.5</v>
      </c>
      <c r="HB89">
        <v>29.2054</v>
      </c>
      <c r="HC89">
        <v>63.06</v>
      </c>
      <c r="HD89">
        <v>16.9311</v>
      </c>
      <c r="HE89">
        <v>1</v>
      </c>
      <c r="HF89">
        <v>0.188272</v>
      </c>
      <c r="HG89">
        <v>-1.4472</v>
      </c>
      <c r="HH89">
        <v>20.2113</v>
      </c>
      <c r="HI89">
        <v>5.2399</v>
      </c>
      <c r="HJ89">
        <v>11.974</v>
      </c>
      <c r="HK89">
        <v>4.973</v>
      </c>
      <c r="HL89">
        <v>3.291</v>
      </c>
      <c r="HM89">
        <v>9999</v>
      </c>
      <c r="HN89">
        <v>9999</v>
      </c>
      <c r="HO89">
        <v>9999</v>
      </c>
      <c r="HP89">
        <v>999.9</v>
      </c>
      <c r="HQ89">
        <v>4.97296</v>
      </c>
      <c r="HR89">
        <v>1.87738</v>
      </c>
      <c r="HS89">
        <v>1.87546</v>
      </c>
      <c r="HT89">
        <v>1.87828</v>
      </c>
      <c r="HU89">
        <v>1.875</v>
      </c>
      <c r="HV89">
        <v>1.87853</v>
      </c>
      <c r="HW89">
        <v>1.87569</v>
      </c>
      <c r="HX89">
        <v>1.87683</v>
      </c>
      <c r="HY89">
        <v>0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0.119</v>
      </c>
      <c r="IM89">
        <v>0.2295</v>
      </c>
      <c r="IN89">
        <v>-0.2620446997112612</v>
      </c>
      <c r="IO89">
        <v>0.0009670109888777422</v>
      </c>
      <c r="IP89">
        <v>-2.06069886015755E-07</v>
      </c>
      <c r="IQ89">
        <v>1.492131737393187E-10</v>
      </c>
      <c r="IR89">
        <v>-0.04753701319922854</v>
      </c>
      <c r="IS89">
        <v>-0.001311061913088307</v>
      </c>
      <c r="IT89">
        <v>0.0006994928358591311</v>
      </c>
      <c r="IU89">
        <v>-6.08881213830995E-06</v>
      </c>
      <c r="IV89">
        <v>3</v>
      </c>
      <c r="IW89">
        <v>2112</v>
      </c>
      <c r="IX89">
        <v>1</v>
      </c>
      <c r="IY89">
        <v>30</v>
      </c>
      <c r="IZ89">
        <v>189262</v>
      </c>
      <c r="JA89">
        <v>189261.9</v>
      </c>
      <c r="JB89">
        <v>1.10474</v>
      </c>
      <c r="JC89">
        <v>2.54761</v>
      </c>
      <c r="JD89">
        <v>1.39893</v>
      </c>
      <c r="JE89">
        <v>2.35596</v>
      </c>
      <c r="JF89">
        <v>1.44897</v>
      </c>
      <c r="JG89">
        <v>2.59399</v>
      </c>
      <c r="JH89">
        <v>37.4819</v>
      </c>
      <c r="JI89">
        <v>24.2188</v>
      </c>
      <c r="JJ89">
        <v>18</v>
      </c>
      <c r="JK89">
        <v>476.383</v>
      </c>
      <c r="JL89">
        <v>480.866</v>
      </c>
      <c r="JM89">
        <v>31.1789</v>
      </c>
      <c r="JN89">
        <v>29.5991</v>
      </c>
      <c r="JO89">
        <v>30.0001</v>
      </c>
      <c r="JP89">
        <v>29.2621</v>
      </c>
      <c r="JQ89">
        <v>29.3191</v>
      </c>
      <c r="JR89">
        <v>22.1467</v>
      </c>
      <c r="JS89">
        <v>28.5305</v>
      </c>
      <c r="JT89">
        <v>97.76179999999999</v>
      </c>
      <c r="JU89">
        <v>31.1779</v>
      </c>
      <c r="JV89">
        <v>420</v>
      </c>
      <c r="JW89">
        <v>23.5243</v>
      </c>
      <c r="JX89">
        <v>100.785</v>
      </c>
      <c r="JY89">
        <v>100.157</v>
      </c>
    </row>
    <row r="90" spans="1:285">
      <c r="A90">
        <v>74</v>
      </c>
      <c r="B90">
        <v>1758504303</v>
      </c>
      <c r="C90">
        <v>786.4000000953674</v>
      </c>
      <c r="D90" t="s">
        <v>577</v>
      </c>
      <c r="E90" t="s">
        <v>578</v>
      </c>
      <c r="F90">
        <v>5</v>
      </c>
      <c r="G90" t="s">
        <v>552</v>
      </c>
      <c r="H90" t="s">
        <v>420</v>
      </c>
      <c r="I90" t="s">
        <v>421</v>
      </c>
      <c r="J90">
        <v>1758504300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3.21</v>
      </c>
      <c r="DB90">
        <v>0.5</v>
      </c>
      <c r="DC90" t="s">
        <v>423</v>
      </c>
      <c r="DD90">
        <v>2</v>
      </c>
      <c r="DE90">
        <v>1758504300</v>
      </c>
      <c r="DF90">
        <v>420.3871111111111</v>
      </c>
      <c r="DG90">
        <v>419.9685555555556</v>
      </c>
      <c r="DH90">
        <v>23.75358888888889</v>
      </c>
      <c r="DI90">
        <v>23.44716666666667</v>
      </c>
      <c r="DJ90">
        <v>420.268</v>
      </c>
      <c r="DK90">
        <v>23.52411111111111</v>
      </c>
      <c r="DL90">
        <v>500.0092222222223</v>
      </c>
      <c r="DM90">
        <v>89.95389999999999</v>
      </c>
      <c r="DN90">
        <v>0.05704677777777778</v>
      </c>
      <c r="DO90">
        <v>30.15645555555555</v>
      </c>
      <c r="DP90">
        <v>29.99627777777778</v>
      </c>
      <c r="DQ90">
        <v>999.9000000000001</v>
      </c>
      <c r="DR90">
        <v>0</v>
      </c>
      <c r="DS90">
        <v>0</v>
      </c>
      <c r="DT90">
        <v>9993.048888888889</v>
      </c>
      <c r="DU90">
        <v>0</v>
      </c>
      <c r="DV90">
        <v>1.65492</v>
      </c>
      <c r="DW90">
        <v>0.4183282222222223</v>
      </c>
      <c r="DX90">
        <v>430.6157777777778</v>
      </c>
      <c r="DY90">
        <v>430.0522222222222</v>
      </c>
      <c r="DZ90">
        <v>0.306399</v>
      </c>
      <c r="EA90">
        <v>419.9685555555556</v>
      </c>
      <c r="EB90">
        <v>23.44716666666667</v>
      </c>
      <c r="EC90">
        <v>2.136727777777778</v>
      </c>
      <c r="ED90">
        <v>2.109166666666667</v>
      </c>
      <c r="EE90">
        <v>18.49564444444444</v>
      </c>
      <c r="EF90">
        <v>18.28858888888889</v>
      </c>
      <c r="EG90">
        <v>0.00500056</v>
      </c>
      <c r="EH90">
        <v>0</v>
      </c>
      <c r="EI90">
        <v>0</v>
      </c>
      <c r="EJ90">
        <v>0</v>
      </c>
      <c r="EK90">
        <v>319.4444444444445</v>
      </c>
      <c r="EL90">
        <v>0.00500056</v>
      </c>
      <c r="EM90">
        <v>-9.422222222222222</v>
      </c>
      <c r="EN90">
        <v>-2.688888888888889</v>
      </c>
      <c r="EO90">
        <v>34.71511111111111</v>
      </c>
      <c r="EP90">
        <v>38.125</v>
      </c>
      <c r="EQ90">
        <v>36.48588888888889</v>
      </c>
      <c r="ER90">
        <v>37.54133333333333</v>
      </c>
      <c r="ES90">
        <v>36.99288888888888</v>
      </c>
      <c r="ET90">
        <v>0</v>
      </c>
      <c r="EU90">
        <v>0</v>
      </c>
      <c r="EV90">
        <v>0</v>
      </c>
      <c r="EW90">
        <v>1758504304.9</v>
      </c>
      <c r="EX90">
        <v>0</v>
      </c>
      <c r="EY90">
        <v>321.716</v>
      </c>
      <c r="EZ90">
        <v>-12.15384565880926</v>
      </c>
      <c r="FA90">
        <v>-10.10769289851896</v>
      </c>
      <c r="FB90">
        <v>-8.960000000000001</v>
      </c>
      <c r="FC90">
        <v>15</v>
      </c>
      <c r="FD90">
        <v>0</v>
      </c>
      <c r="FE90" t="s">
        <v>424</v>
      </c>
      <c r="FF90">
        <v>1747148579.5</v>
      </c>
      <c r="FG90">
        <v>1747148584.5</v>
      </c>
      <c r="FH90">
        <v>0</v>
      </c>
      <c r="FI90">
        <v>0.162</v>
      </c>
      <c r="FJ90">
        <v>-0.001</v>
      </c>
      <c r="FK90">
        <v>0.139</v>
      </c>
      <c r="FL90">
        <v>0.058</v>
      </c>
      <c r="FM90">
        <v>420</v>
      </c>
      <c r="FN90">
        <v>16</v>
      </c>
      <c r="FO90">
        <v>0.19</v>
      </c>
      <c r="FP90">
        <v>0.02</v>
      </c>
      <c r="FQ90">
        <v>0.4279494390243903</v>
      </c>
      <c r="FR90">
        <v>-0.04919569337979109</v>
      </c>
      <c r="FS90">
        <v>0.03552274622228849</v>
      </c>
      <c r="FT90">
        <v>1</v>
      </c>
      <c r="FU90">
        <v>321.7382352941177</v>
      </c>
      <c r="FV90">
        <v>-7.650114365740922</v>
      </c>
      <c r="FW90">
        <v>5.129500302797671</v>
      </c>
      <c r="FX90">
        <v>0</v>
      </c>
      <c r="FY90">
        <v>0.3050215365853658</v>
      </c>
      <c r="FZ90">
        <v>0.01951053658536606</v>
      </c>
      <c r="GA90">
        <v>0.002549961540576174</v>
      </c>
      <c r="GB90">
        <v>1</v>
      </c>
      <c r="GC90">
        <v>2</v>
      </c>
      <c r="GD90">
        <v>3</v>
      </c>
      <c r="GE90" t="s">
        <v>434</v>
      </c>
      <c r="GF90">
        <v>3.12716</v>
      </c>
      <c r="GG90">
        <v>2.73474</v>
      </c>
      <c r="GH90">
        <v>0.08522739999999999</v>
      </c>
      <c r="GI90">
        <v>0.0856164</v>
      </c>
      <c r="GJ90">
        <v>0.105496</v>
      </c>
      <c r="GK90">
        <v>0.105088</v>
      </c>
      <c r="GL90">
        <v>27389.1</v>
      </c>
      <c r="GM90">
        <v>26564.4</v>
      </c>
      <c r="GN90">
        <v>30484.1</v>
      </c>
      <c r="GO90">
        <v>29308.5</v>
      </c>
      <c r="GP90">
        <v>37636.4</v>
      </c>
      <c r="GQ90">
        <v>34498.3</v>
      </c>
      <c r="GR90">
        <v>46639.4</v>
      </c>
      <c r="GS90">
        <v>43539</v>
      </c>
      <c r="GT90">
        <v>1.8149</v>
      </c>
      <c r="GU90">
        <v>1.86878</v>
      </c>
      <c r="GV90">
        <v>0.08481</v>
      </c>
      <c r="GW90">
        <v>0</v>
      </c>
      <c r="GX90">
        <v>28.6302</v>
      </c>
      <c r="GY90">
        <v>999.9</v>
      </c>
      <c r="GZ90">
        <v>56.6</v>
      </c>
      <c r="HA90">
        <v>31.5</v>
      </c>
      <c r="HB90">
        <v>29.2066</v>
      </c>
      <c r="HC90">
        <v>63.58</v>
      </c>
      <c r="HD90">
        <v>16.8109</v>
      </c>
      <c r="HE90">
        <v>1</v>
      </c>
      <c r="HF90">
        <v>0.188496</v>
      </c>
      <c r="HG90">
        <v>-1.41983</v>
      </c>
      <c r="HH90">
        <v>20.2115</v>
      </c>
      <c r="HI90">
        <v>5.2399</v>
      </c>
      <c r="HJ90">
        <v>11.974</v>
      </c>
      <c r="HK90">
        <v>4.9729</v>
      </c>
      <c r="HL90">
        <v>3.291</v>
      </c>
      <c r="HM90">
        <v>9999</v>
      </c>
      <c r="HN90">
        <v>9999</v>
      </c>
      <c r="HO90">
        <v>9999</v>
      </c>
      <c r="HP90">
        <v>999.9</v>
      </c>
      <c r="HQ90">
        <v>4.97297</v>
      </c>
      <c r="HR90">
        <v>1.8774</v>
      </c>
      <c r="HS90">
        <v>1.87546</v>
      </c>
      <c r="HT90">
        <v>1.87829</v>
      </c>
      <c r="HU90">
        <v>1.875</v>
      </c>
      <c r="HV90">
        <v>1.87856</v>
      </c>
      <c r="HW90">
        <v>1.87571</v>
      </c>
      <c r="HX90">
        <v>1.87683</v>
      </c>
      <c r="HY90">
        <v>0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0.119</v>
      </c>
      <c r="IM90">
        <v>0.2294</v>
      </c>
      <c r="IN90">
        <v>-0.2620446997112612</v>
      </c>
      <c r="IO90">
        <v>0.0009670109888777422</v>
      </c>
      <c r="IP90">
        <v>-2.06069886015755E-07</v>
      </c>
      <c r="IQ90">
        <v>1.492131737393187E-10</v>
      </c>
      <c r="IR90">
        <v>-0.04753701319922854</v>
      </c>
      <c r="IS90">
        <v>-0.001311061913088307</v>
      </c>
      <c r="IT90">
        <v>0.0006994928358591311</v>
      </c>
      <c r="IU90">
        <v>-6.08881213830995E-06</v>
      </c>
      <c r="IV90">
        <v>3</v>
      </c>
      <c r="IW90">
        <v>2112</v>
      </c>
      <c r="IX90">
        <v>1</v>
      </c>
      <c r="IY90">
        <v>30</v>
      </c>
      <c r="IZ90">
        <v>189262.1</v>
      </c>
      <c r="JA90">
        <v>189262</v>
      </c>
      <c r="JB90">
        <v>1.10474</v>
      </c>
      <c r="JC90">
        <v>2.54639</v>
      </c>
      <c r="JD90">
        <v>1.39893</v>
      </c>
      <c r="JE90">
        <v>2.35596</v>
      </c>
      <c r="JF90">
        <v>1.44897</v>
      </c>
      <c r="JG90">
        <v>2.59766</v>
      </c>
      <c r="JH90">
        <v>37.4819</v>
      </c>
      <c r="JI90">
        <v>24.2188</v>
      </c>
      <c r="JJ90">
        <v>18</v>
      </c>
      <c r="JK90">
        <v>476.521</v>
      </c>
      <c r="JL90">
        <v>480.732</v>
      </c>
      <c r="JM90">
        <v>31.1845</v>
      </c>
      <c r="JN90">
        <v>29.5979</v>
      </c>
      <c r="JO90">
        <v>30.0001</v>
      </c>
      <c r="JP90">
        <v>29.2621</v>
      </c>
      <c r="JQ90">
        <v>29.3191</v>
      </c>
      <c r="JR90">
        <v>22.1499</v>
      </c>
      <c r="JS90">
        <v>28.2508</v>
      </c>
      <c r="JT90">
        <v>97.76179999999999</v>
      </c>
      <c r="JU90">
        <v>31.1818</v>
      </c>
      <c r="JV90">
        <v>420</v>
      </c>
      <c r="JW90">
        <v>23.5234</v>
      </c>
      <c r="JX90">
        <v>100.786</v>
      </c>
      <c r="JY90">
        <v>100.158</v>
      </c>
    </row>
    <row r="91" spans="1:285">
      <c r="A91">
        <v>75</v>
      </c>
      <c r="B91">
        <v>1758504305</v>
      </c>
      <c r="C91">
        <v>788.4000000953674</v>
      </c>
      <c r="D91" t="s">
        <v>579</v>
      </c>
      <c r="E91" t="s">
        <v>580</v>
      </c>
      <c r="F91">
        <v>5</v>
      </c>
      <c r="G91" t="s">
        <v>552</v>
      </c>
      <c r="H91" t="s">
        <v>420</v>
      </c>
      <c r="I91" t="s">
        <v>421</v>
      </c>
      <c r="J91">
        <v>1758504302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3.21</v>
      </c>
      <c r="DB91">
        <v>0.5</v>
      </c>
      <c r="DC91" t="s">
        <v>423</v>
      </c>
      <c r="DD91">
        <v>2</v>
      </c>
      <c r="DE91">
        <v>1758504302</v>
      </c>
      <c r="DF91">
        <v>420.3822222222222</v>
      </c>
      <c r="DG91">
        <v>419.9272222222222</v>
      </c>
      <c r="DH91">
        <v>23.75326666666667</v>
      </c>
      <c r="DI91">
        <v>23.44736666666667</v>
      </c>
      <c r="DJ91">
        <v>420.2631111111111</v>
      </c>
      <c r="DK91">
        <v>23.52381111111111</v>
      </c>
      <c r="DL91">
        <v>499.989</v>
      </c>
      <c r="DM91">
        <v>89.95414444444444</v>
      </c>
      <c r="DN91">
        <v>0.05707234444444445</v>
      </c>
      <c r="DO91">
        <v>30.15526666666667</v>
      </c>
      <c r="DP91">
        <v>30.00418888888889</v>
      </c>
      <c r="DQ91">
        <v>999.9000000000001</v>
      </c>
      <c r="DR91">
        <v>0</v>
      </c>
      <c r="DS91">
        <v>0</v>
      </c>
      <c r="DT91">
        <v>9990.691111111111</v>
      </c>
      <c r="DU91">
        <v>0</v>
      </c>
      <c r="DV91">
        <v>1.65492</v>
      </c>
      <c r="DW91">
        <v>0.4548</v>
      </c>
      <c r="DX91">
        <v>430.6105555555556</v>
      </c>
      <c r="DY91">
        <v>430.0097777777778</v>
      </c>
      <c r="DZ91">
        <v>0.3058716666666667</v>
      </c>
      <c r="EA91">
        <v>419.9272222222222</v>
      </c>
      <c r="EB91">
        <v>23.44736666666667</v>
      </c>
      <c r="EC91">
        <v>2.136703333333333</v>
      </c>
      <c r="ED91">
        <v>2.109191111111111</v>
      </c>
      <c r="EE91">
        <v>18.49548888888889</v>
      </c>
      <c r="EF91">
        <v>18.28877777777778</v>
      </c>
      <c r="EG91">
        <v>0.00500056</v>
      </c>
      <c r="EH91">
        <v>0</v>
      </c>
      <c r="EI91">
        <v>0</v>
      </c>
      <c r="EJ91">
        <v>0</v>
      </c>
      <c r="EK91">
        <v>319.9666666666667</v>
      </c>
      <c r="EL91">
        <v>0.00500056</v>
      </c>
      <c r="EM91">
        <v>-10.01111111111111</v>
      </c>
      <c r="EN91">
        <v>-2.911111111111111</v>
      </c>
      <c r="EO91">
        <v>34.74277777777777</v>
      </c>
      <c r="EP91">
        <v>38.125</v>
      </c>
      <c r="EQ91">
        <v>36.38866666666667</v>
      </c>
      <c r="ER91">
        <v>37.53444444444445</v>
      </c>
      <c r="ES91">
        <v>37.02066666666666</v>
      </c>
      <c r="ET91">
        <v>0</v>
      </c>
      <c r="EU91">
        <v>0</v>
      </c>
      <c r="EV91">
        <v>0</v>
      </c>
      <c r="EW91">
        <v>1758504306.7</v>
      </c>
      <c r="EX91">
        <v>0</v>
      </c>
      <c r="EY91">
        <v>321.7307692307692</v>
      </c>
      <c r="EZ91">
        <v>-12.3692303699543</v>
      </c>
      <c r="FA91">
        <v>18.3076918956456</v>
      </c>
      <c r="FB91">
        <v>-8.996153846153847</v>
      </c>
      <c r="FC91">
        <v>15</v>
      </c>
      <c r="FD91">
        <v>0</v>
      </c>
      <c r="FE91" t="s">
        <v>424</v>
      </c>
      <c r="FF91">
        <v>1747148579.5</v>
      </c>
      <c r="FG91">
        <v>1747148584.5</v>
      </c>
      <c r="FH91">
        <v>0</v>
      </c>
      <c r="FI91">
        <v>0.162</v>
      </c>
      <c r="FJ91">
        <v>-0.001</v>
      </c>
      <c r="FK91">
        <v>0.139</v>
      </c>
      <c r="FL91">
        <v>0.058</v>
      </c>
      <c r="FM91">
        <v>420</v>
      </c>
      <c r="FN91">
        <v>16</v>
      </c>
      <c r="FO91">
        <v>0.19</v>
      </c>
      <c r="FP91">
        <v>0.02</v>
      </c>
      <c r="FQ91">
        <v>0.4326049</v>
      </c>
      <c r="FR91">
        <v>0.09032170356472746</v>
      </c>
      <c r="FS91">
        <v>0.04155458396723519</v>
      </c>
      <c r="FT91">
        <v>1</v>
      </c>
      <c r="FU91">
        <v>322.0941176470588</v>
      </c>
      <c r="FV91">
        <v>-10.83880801524942</v>
      </c>
      <c r="FW91">
        <v>5.174765762045809</v>
      </c>
      <c r="FX91">
        <v>0</v>
      </c>
      <c r="FY91">
        <v>0.305495175</v>
      </c>
      <c r="FZ91">
        <v>0.01594999249530965</v>
      </c>
      <c r="GA91">
        <v>0.002362462781585141</v>
      </c>
      <c r="GB91">
        <v>1</v>
      </c>
      <c r="GC91">
        <v>2</v>
      </c>
      <c r="GD91">
        <v>3</v>
      </c>
      <c r="GE91" t="s">
        <v>434</v>
      </c>
      <c r="GF91">
        <v>3.1272</v>
      </c>
      <c r="GG91">
        <v>2.7347</v>
      </c>
      <c r="GH91">
        <v>0.085229</v>
      </c>
      <c r="GI91">
        <v>0.0856165</v>
      </c>
      <c r="GJ91">
        <v>0.105495</v>
      </c>
      <c r="GK91">
        <v>0.105144</v>
      </c>
      <c r="GL91">
        <v>27389.4</v>
      </c>
      <c r="GM91">
        <v>26564.2</v>
      </c>
      <c r="GN91">
        <v>30484.5</v>
      </c>
      <c r="GO91">
        <v>29308.4</v>
      </c>
      <c r="GP91">
        <v>37636.9</v>
      </c>
      <c r="GQ91">
        <v>34496</v>
      </c>
      <c r="GR91">
        <v>46639.8</v>
      </c>
      <c r="GS91">
        <v>43538.8</v>
      </c>
      <c r="GT91">
        <v>1.81498</v>
      </c>
      <c r="GU91">
        <v>1.86898</v>
      </c>
      <c r="GV91">
        <v>0.0843257</v>
      </c>
      <c r="GW91">
        <v>0</v>
      </c>
      <c r="GX91">
        <v>28.6326</v>
      </c>
      <c r="GY91">
        <v>999.9</v>
      </c>
      <c r="GZ91">
        <v>56.6</v>
      </c>
      <c r="HA91">
        <v>31.5</v>
      </c>
      <c r="HB91">
        <v>29.2053</v>
      </c>
      <c r="HC91">
        <v>63.2</v>
      </c>
      <c r="HD91">
        <v>16.7788</v>
      </c>
      <c r="HE91">
        <v>1</v>
      </c>
      <c r="HF91">
        <v>0.188229</v>
      </c>
      <c r="HG91">
        <v>-1.40833</v>
      </c>
      <c r="HH91">
        <v>20.2116</v>
      </c>
      <c r="HI91">
        <v>5.2396</v>
      </c>
      <c r="HJ91">
        <v>11.974</v>
      </c>
      <c r="HK91">
        <v>4.97245</v>
      </c>
      <c r="HL91">
        <v>3.291</v>
      </c>
      <c r="HM91">
        <v>9999</v>
      </c>
      <c r="HN91">
        <v>9999</v>
      </c>
      <c r="HO91">
        <v>9999</v>
      </c>
      <c r="HP91">
        <v>999.9</v>
      </c>
      <c r="HQ91">
        <v>4.97295</v>
      </c>
      <c r="HR91">
        <v>1.87739</v>
      </c>
      <c r="HS91">
        <v>1.87546</v>
      </c>
      <c r="HT91">
        <v>1.87829</v>
      </c>
      <c r="HU91">
        <v>1.875</v>
      </c>
      <c r="HV91">
        <v>1.87856</v>
      </c>
      <c r="HW91">
        <v>1.8757</v>
      </c>
      <c r="HX91">
        <v>1.87684</v>
      </c>
      <c r="HY91">
        <v>0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0.119</v>
      </c>
      <c r="IM91">
        <v>0.2295</v>
      </c>
      <c r="IN91">
        <v>-0.2620446997112612</v>
      </c>
      <c r="IO91">
        <v>0.0009670109888777422</v>
      </c>
      <c r="IP91">
        <v>-2.06069886015755E-07</v>
      </c>
      <c r="IQ91">
        <v>1.492131737393187E-10</v>
      </c>
      <c r="IR91">
        <v>-0.04753701319922854</v>
      </c>
      <c r="IS91">
        <v>-0.001311061913088307</v>
      </c>
      <c r="IT91">
        <v>0.0006994928358591311</v>
      </c>
      <c r="IU91">
        <v>-6.08881213830995E-06</v>
      </c>
      <c r="IV91">
        <v>3</v>
      </c>
      <c r="IW91">
        <v>2112</v>
      </c>
      <c r="IX91">
        <v>1</v>
      </c>
      <c r="IY91">
        <v>30</v>
      </c>
      <c r="IZ91">
        <v>189262.1</v>
      </c>
      <c r="JA91">
        <v>189262</v>
      </c>
      <c r="JB91">
        <v>1.10474</v>
      </c>
      <c r="JC91">
        <v>2.54272</v>
      </c>
      <c r="JD91">
        <v>1.39893</v>
      </c>
      <c r="JE91">
        <v>2.35474</v>
      </c>
      <c r="JF91">
        <v>1.44897</v>
      </c>
      <c r="JG91">
        <v>2.59644</v>
      </c>
      <c r="JH91">
        <v>37.4819</v>
      </c>
      <c r="JI91">
        <v>24.2188</v>
      </c>
      <c r="JJ91">
        <v>18</v>
      </c>
      <c r="JK91">
        <v>476.562</v>
      </c>
      <c r="JL91">
        <v>480.866</v>
      </c>
      <c r="JM91">
        <v>31.1866</v>
      </c>
      <c r="JN91">
        <v>29.5979</v>
      </c>
      <c r="JO91">
        <v>30</v>
      </c>
      <c r="JP91">
        <v>29.2621</v>
      </c>
      <c r="JQ91">
        <v>29.3191</v>
      </c>
      <c r="JR91">
        <v>22.1501</v>
      </c>
      <c r="JS91">
        <v>28.2508</v>
      </c>
      <c r="JT91">
        <v>97.76179999999999</v>
      </c>
      <c r="JU91">
        <v>31.1818</v>
      </c>
      <c r="JV91">
        <v>420</v>
      </c>
      <c r="JW91">
        <v>23.5289</v>
      </c>
      <c r="JX91">
        <v>100.787</v>
      </c>
      <c r="JY91">
        <v>100.158</v>
      </c>
    </row>
    <row r="92" spans="1:285">
      <c r="A92">
        <v>76</v>
      </c>
      <c r="B92">
        <v>1758504307</v>
      </c>
      <c r="C92">
        <v>790.4000000953674</v>
      </c>
      <c r="D92" t="s">
        <v>581</v>
      </c>
      <c r="E92" t="s">
        <v>582</v>
      </c>
      <c r="F92">
        <v>5</v>
      </c>
      <c r="G92" t="s">
        <v>552</v>
      </c>
      <c r="H92" t="s">
        <v>420</v>
      </c>
      <c r="I92" t="s">
        <v>421</v>
      </c>
      <c r="J92">
        <v>1758504304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3.21</v>
      </c>
      <c r="DB92">
        <v>0.5</v>
      </c>
      <c r="DC92" t="s">
        <v>423</v>
      </c>
      <c r="DD92">
        <v>2</v>
      </c>
      <c r="DE92">
        <v>1758504304</v>
      </c>
      <c r="DF92">
        <v>420.3773333333333</v>
      </c>
      <c r="DG92">
        <v>419.8967777777777</v>
      </c>
      <c r="DH92">
        <v>23.7533</v>
      </c>
      <c r="DI92">
        <v>23.46157777777778</v>
      </c>
      <c r="DJ92">
        <v>420.2581111111111</v>
      </c>
      <c r="DK92">
        <v>23.52385555555556</v>
      </c>
      <c r="DL92">
        <v>500.0234444444445</v>
      </c>
      <c r="DM92">
        <v>89.9542</v>
      </c>
      <c r="DN92">
        <v>0.05703532222222222</v>
      </c>
      <c r="DO92">
        <v>30.15567777777778</v>
      </c>
      <c r="DP92">
        <v>30.0057</v>
      </c>
      <c r="DQ92">
        <v>999.9000000000001</v>
      </c>
      <c r="DR92">
        <v>0</v>
      </c>
      <c r="DS92">
        <v>0</v>
      </c>
      <c r="DT92">
        <v>9990.621111111112</v>
      </c>
      <c r="DU92">
        <v>0</v>
      </c>
      <c r="DV92">
        <v>1.65492</v>
      </c>
      <c r="DW92">
        <v>0.4801972222222222</v>
      </c>
      <c r="DX92">
        <v>430.6054444444444</v>
      </c>
      <c r="DY92">
        <v>429.985</v>
      </c>
      <c r="DZ92">
        <v>0.2917116666666667</v>
      </c>
      <c r="EA92">
        <v>419.8967777777777</v>
      </c>
      <c r="EB92">
        <v>23.46157777777778</v>
      </c>
      <c r="EC92">
        <v>2.136708888888889</v>
      </c>
      <c r="ED92">
        <v>2.110468888888889</v>
      </c>
      <c r="EE92">
        <v>18.49552222222222</v>
      </c>
      <c r="EF92">
        <v>18.29842222222222</v>
      </c>
      <c r="EG92">
        <v>0.00500056</v>
      </c>
      <c r="EH92">
        <v>0</v>
      </c>
      <c r="EI92">
        <v>0</v>
      </c>
      <c r="EJ92">
        <v>0</v>
      </c>
      <c r="EK92">
        <v>319.8777777777778</v>
      </c>
      <c r="EL92">
        <v>0.00500056</v>
      </c>
      <c r="EM92">
        <v>-9.655555555555557</v>
      </c>
      <c r="EN92">
        <v>-2.466666666666667</v>
      </c>
      <c r="EO92">
        <v>34.68722222222222</v>
      </c>
      <c r="EP92">
        <v>38.125</v>
      </c>
      <c r="EQ92">
        <v>36.39555555555555</v>
      </c>
      <c r="ER92">
        <v>37.54133333333333</v>
      </c>
      <c r="ES92">
        <v>37.02755555555556</v>
      </c>
      <c r="ET92">
        <v>0</v>
      </c>
      <c r="EU92">
        <v>0</v>
      </c>
      <c r="EV92">
        <v>0</v>
      </c>
      <c r="EW92">
        <v>1758504309.1</v>
      </c>
      <c r="EX92">
        <v>0</v>
      </c>
      <c r="EY92">
        <v>321.5</v>
      </c>
      <c r="EZ92">
        <v>-7.179486812689116</v>
      </c>
      <c r="FA92">
        <v>-10.09572697187394</v>
      </c>
      <c r="FB92">
        <v>-8.311538461538461</v>
      </c>
      <c r="FC92">
        <v>15</v>
      </c>
      <c r="FD92">
        <v>0</v>
      </c>
      <c r="FE92" t="s">
        <v>424</v>
      </c>
      <c r="FF92">
        <v>1747148579.5</v>
      </c>
      <c r="FG92">
        <v>1747148584.5</v>
      </c>
      <c r="FH92">
        <v>0</v>
      </c>
      <c r="FI92">
        <v>0.162</v>
      </c>
      <c r="FJ92">
        <v>-0.001</v>
      </c>
      <c r="FK92">
        <v>0.139</v>
      </c>
      <c r="FL92">
        <v>0.058</v>
      </c>
      <c r="FM92">
        <v>420</v>
      </c>
      <c r="FN92">
        <v>16</v>
      </c>
      <c r="FO92">
        <v>0.19</v>
      </c>
      <c r="FP92">
        <v>0.02</v>
      </c>
      <c r="FQ92">
        <v>0.4463887317073171</v>
      </c>
      <c r="FR92">
        <v>0.09816466202090685</v>
      </c>
      <c r="FS92">
        <v>0.04199783459227647</v>
      </c>
      <c r="FT92">
        <v>1</v>
      </c>
      <c r="FU92">
        <v>321.8382352941176</v>
      </c>
      <c r="FV92">
        <v>-9.819709487081958</v>
      </c>
      <c r="FW92">
        <v>5.146044437857235</v>
      </c>
      <c r="FX92">
        <v>0</v>
      </c>
      <c r="FY92">
        <v>0.3023487804878049</v>
      </c>
      <c r="FZ92">
        <v>-0.05029559581881541</v>
      </c>
      <c r="GA92">
        <v>0.01154279746604168</v>
      </c>
      <c r="GB92">
        <v>1</v>
      </c>
      <c r="GC92">
        <v>2</v>
      </c>
      <c r="GD92">
        <v>3</v>
      </c>
      <c r="GE92" t="s">
        <v>434</v>
      </c>
      <c r="GF92">
        <v>3.12698</v>
      </c>
      <c r="GG92">
        <v>2.73473</v>
      </c>
      <c r="GH92">
        <v>0.0852296</v>
      </c>
      <c r="GI92">
        <v>0.0856277</v>
      </c>
      <c r="GJ92">
        <v>0.105504</v>
      </c>
      <c r="GK92">
        <v>0.105314</v>
      </c>
      <c r="GL92">
        <v>27389.1</v>
      </c>
      <c r="GM92">
        <v>26563.6</v>
      </c>
      <c r="GN92">
        <v>30484.2</v>
      </c>
      <c r="GO92">
        <v>29308</v>
      </c>
      <c r="GP92">
        <v>37636</v>
      </c>
      <c r="GQ92">
        <v>34488.9</v>
      </c>
      <c r="GR92">
        <v>46639.2</v>
      </c>
      <c r="GS92">
        <v>43538.3</v>
      </c>
      <c r="GT92">
        <v>1.81437</v>
      </c>
      <c r="GU92">
        <v>1.8693</v>
      </c>
      <c r="GV92">
        <v>0.0832677</v>
      </c>
      <c r="GW92">
        <v>0</v>
      </c>
      <c r="GX92">
        <v>28.6345</v>
      </c>
      <c r="GY92">
        <v>999.9</v>
      </c>
      <c r="GZ92">
        <v>56.6</v>
      </c>
      <c r="HA92">
        <v>31.5</v>
      </c>
      <c r="HB92">
        <v>29.2045</v>
      </c>
      <c r="HC92">
        <v>63.15</v>
      </c>
      <c r="HD92">
        <v>16.8069</v>
      </c>
      <c r="HE92">
        <v>1</v>
      </c>
      <c r="HF92">
        <v>0.18815</v>
      </c>
      <c r="HG92">
        <v>-1.3971</v>
      </c>
      <c r="HH92">
        <v>20.2117</v>
      </c>
      <c r="HI92">
        <v>5.2393</v>
      </c>
      <c r="HJ92">
        <v>11.974</v>
      </c>
      <c r="HK92">
        <v>4.9725</v>
      </c>
      <c r="HL92">
        <v>3.291</v>
      </c>
      <c r="HM92">
        <v>9999</v>
      </c>
      <c r="HN92">
        <v>9999</v>
      </c>
      <c r="HO92">
        <v>9999</v>
      </c>
      <c r="HP92">
        <v>999.9</v>
      </c>
      <c r="HQ92">
        <v>4.97294</v>
      </c>
      <c r="HR92">
        <v>1.87738</v>
      </c>
      <c r="HS92">
        <v>1.87546</v>
      </c>
      <c r="HT92">
        <v>1.87827</v>
      </c>
      <c r="HU92">
        <v>1.875</v>
      </c>
      <c r="HV92">
        <v>1.87853</v>
      </c>
      <c r="HW92">
        <v>1.87566</v>
      </c>
      <c r="HX92">
        <v>1.87683</v>
      </c>
      <c r="HY92">
        <v>0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0.119</v>
      </c>
      <c r="IM92">
        <v>0.2295</v>
      </c>
      <c r="IN92">
        <v>-0.2620446997112612</v>
      </c>
      <c r="IO92">
        <v>0.0009670109888777422</v>
      </c>
      <c r="IP92">
        <v>-2.06069886015755E-07</v>
      </c>
      <c r="IQ92">
        <v>1.492131737393187E-10</v>
      </c>
      <c r="IR92">
        <v>-0.04753701319922854</v>
      </c>
      <c r="IS92">
        <v>-0.001311061913088307</v>
      </c>
      <c r="IT92">
        <v>0.0006994928358591311</v>
      </c>
      <c r="IU92">
        <v>-6.08881213830995E-06</v>
      </c>
      <c r="IV92">
        <v>3</v>
      </c>
      <c r="IW92">
        <v>2112</v>
      </c>
      <c r="IX92">
        <v>1</v>
      </c>
      <c r="IY92">
        <v>30</v>
      </c>
      <c r="IZ92">
        <v>189262.1</v>
      </c>
      <c r="JA92">
        <v>189262</v>
      </c>
      <c r="JB92">
        <v>1.10474</v>
      </c>
      <c r="JC92">
        <v>2.54028</v>
      </c>
      <c r="JD92">
        <v>1.39893</v>
      </c>
      <c r="JE92">
        <v>2.35596</v>
      </c>
      <c r="JF92">
        <v>1.44897</v>
      </c>
      <c r="JG92">
        <v>2.59033</v>
      </c>
      <c r="JH92">
        <v>37.5059</v>
      </c>
      <c r="JI92">
        <v>24.2188</v>
      </c>
      <c r="JJ92">
        <v>18</v>
      </c>
      <c r="JK92">
        <v>476.233</v>
      </c>
      <c r="JL92">
        <v>481.082</v>
      </c>
      <c r="JM92">
        <v>31.1878</v>
      </c>
      <c r="JN92">
        <v>29.5979</v>
      </c>
      <c r="JO92">
        <v>30.0001</v>
      </c>
      <c r="JP92">
        <v>29.2621</v>
      </c>
      <c r="JQ92">
        <v>29.3191</v>
      </c>
      <c r="JR92">
        <v>22.1505</v>
      </c>
      <c r="JS92">
        <v>28.2508</v>
      </c>
      <c r="JT92">
        <v>97.76179999999999</v>
      </c>
      <c r="JU92">
        <v>31.0001</v>
      </c>
      <c r="JV92">
        <v>420</v>
      </c>
      <c r="JW92">
        <v>23.5208</v>
      </c>
      <c r="JX92">
        <v>100.786</v>
      </c>
      <c r="JY92">
        <v>100.156</v>
      </c>
    </row>
    <row r="93" spans="1:285">
      <c r="A93">
        <v>77</v>
      </c>
      <c r="B93">
        <v>1758504309</v>
      </c>
      <c r="C93">
        <v>792.4000000953674</v>
      </c>
      <c r="D93" t="s">
        <v>583</v>
      </c>
      <c r="E93" t="s">
        <v>584</v>
      </c>
      <c r="F93">
        <v>5</v>
      </c>
      <c r="G93" t="s">
        <v>552</v>
      </c>
      <c r="H93" t="s">
        <v>420</v>
      </c>
      <c r="I93" t="s">
        <v>421</v>
      </c>
      <c r="J93">
        <v>1758504306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3.21</v>
      </c>
      <c r="DB93">
        <v>0.5</v>
      </c>
      <c r="DC93" t="s">
        <v>423</v>
      </c>
      <c r="DD93">
        <v>2</v>
      </c>
      <c r="DE93">
        <v>1758504306</v>
      </c>
      <c r="DF93">
        <v>420.3852222222222</v>
      </c>
      <c r="DG93">
        <v>419.9083333333334</v>
      </c>
      <c r="DH93">
        <v>23.75636666666666</v>
      </c>
      <c r="DI93">
        <v>23.49422222222222</v>
      </c>
      <c r="DJ93">
        <v>420.2661111111111</v>
      </c>
      <c r="DK93">
        <v>23.52687777777778</v>
      </c>
      <c r="DL93">
        <v>500.0556666666667</v>
      </c>
      <c r="DM93">
        <v>89.95427777777779</v>
      </c>
      <c r="DN93">
        <v>0.0570001</v>
      </c>
      <c r="DO93">
        <v>30.15996666666667</v>
      </c>
      <c r="DP93">
        <v>29.99936666666667</v>
      </c>
      <c r="DQ93">
        <v>999.9000000000001</v>
      </c>
      <c r="DR93">
        <v>0</v>
      </c>
      <c r="DS93">
        <v>0</v>
      </c>
      <c r="DT93">
        <v>9989.921111111111</v>
      </c>
      <c r="DU93">
        <v>0</v>
      </c>
      <c r="DV93">
        <v>1.65492</v>
      </c>
      <c r="DW93">
        <v>0.4768267777777778</v>
      </c>
      <c r="DX93">
        <v>430.615</v>
      </c>
      <c r="DY93">
        <v>430.0111111111111</v>
      </c>
      <c r="DZ93">
        <v>0.2621574444444444</v>
      </c>
      <c r="EA93">
        <v>419.9083333333334</v>
      </c>
      <c r="EB93">
        <v>23.49422222222222</v>
      </c>
      <c r="EC93">
        <v>2.136987777777778</v>
      </c>
      <c r="ED93">
        <v>2.113404444444444</v>
      </c>
      <c r="EE93">
        <v>18.4976</v>
      </c>
      <c r="EF93">
        <v>18.32056666666667</v>
      </c>
      <c r="EG93">
        <v>0.00500056</v>
      </c>
      <c r="EH93">
        <v>0</v>
      </c>
      <c r="EI93">
        <v>0</v>
      </c>
      <c r="EJ93">
        <v>0</v>
      </c>
      <c r="EK93">
        <v>322.8666666666667</v>
      </c>
      <c r="EL93">
        <v>0.00500056</v>
      </c>
      <c r="EM93">
        <v>-6.755555555555556</v>
      </c>
      <c r="EN93">
        <v>-1.455555555555556</v>
      </c>
      <c r="EO93">
        <v>34.69422222222222</v>
      </c>
      <c r="EP93">
        <v>38.111</v>
      </c>
      <c r="EQ93">
        <v>36.37455555555555</v>
      </c>
      <c r="ER93">
        <v>37.54133333333333</v>
      </c>
      <c r="ES93">
        <v>37.02066666666667</v>
      </c>
      <c r="ET93">
        <v>0</v>
      </c>
      <c r="EU93">
        <v>0</v>
      </c>
      <c r="EV93">
        <v>0</v>
      </c>
      <c r="EW93">
        <v>1758504310.9</v>
      </c>
      <c r="EX93">
        <v>0</v>
      </c>
      <c r="EY93">
        <v>321.652</v>
      </c>
      <c r="EZ93">
        <v>6.707692644205688</v>
      </c>
      <c r="FA93">
        <v>2.853845872469895</v>
      </c>
      <c r="FB93">
        <v>-8.016</v>
      </c>
      <c r="FC93">
        <v>15</v>
      </c>
      <c r="FD93">
        <v>0</v>
      </c>
      <c r="FE93" t="s">
        <v>424</v>
      </c>
      <c r="FF93">
        <v>1747148579.5</v>
      </c>
      <c r="FG93">
        <v>1747148584.5</v>
      </c>
      <c r="FH93">
        <v>0</v>
      </c>
      <c r="FI93">
        <v>0.162</v>
      </c>
      <c r="FJ93">
        <v>-0.001</v>
      </c>
      <c r="FK93">
        <v>0.139</v>
      </c>
      <c r="FL93">
        <v>0.058</v>
      </c>
      <c r="FM93">
        <v>420</v>
      </c>
      <c r="FN93">
        <v>16</v>
      </c>
      <c r="FO93">
        <v>0.19</v>
      </c>
      <c r="FP93">
        <v>0.02</v>
      </c>
      <c r="FQ93">
        <v>0.447146575</v>
      </c>
      <c r="FR93">
        <v>0.05102009380862983</v>
      </c>
      <c r="FS93">
        <v>0.04140131838111408</v>
      </c>
      <c r="FT93">
        <v>1</v>
      </c>
      <c r="FU93">
        <v>322.0558823529412</v>
      </c>
      <c r="FV93">
        <v>-7.448433709109649</v>
      </c>
      <c r="FW93">
        <v>5.207189101530723</v>
      </c>
      <c r="FX93">
        <v>0</v>
      </c>
      <c r="FY93">
        <v>0.296713575</v>
      </c>
      <c r="FZ93">
        <v>-0.1494243939962481</v>
      </c>
      <c r="GA93">
        <v>0.0231773719464562</v>
      </c>
      <c r="GB93">
        <v>0</v>
      </c>
      <c r="GC93">
        <v>1</v>
      </c>
      <c r="GD93">
        <v>3</v>
      </c>
      <c r="GE93" t="s">
        <v>425</v>
      </c>
      <c r="GF93">
        <v>3.12707</v>
      </c>
      <c r="GG93">
        <v>2.73473</v>
      </c>
      <c r="GH93">
        <v>0.0852304</v>
      </c>
      <c r="GI93">
        <v>0.08563369999999999</v>
      </c>
      <c r="GJ93">
        <v>0.105548</v>
      </c>
      <c r="GK93">
        <v>0.105442</v>
      </c>
      <c r="GL93">
        <v>27388.7</v>
      </c>
      <c r="GM93">
        <v>26563.1</v>
      </c>
      <c r="GN93">
        <v>30483.7</v>
      </c>
      <c r="GO93">
        <v>29307.7</v>
      </c>
      <c r="GP93">
        <v>37633.7</v>
      </c>
      <c r="GQ93">
        <v>34483.5</v>
      </c>
      <c r="GR93">
        <v>46638.7</v>
      </c>
      <c r="GS93">
        <v>43537.8</v>
      </c>
      <c r="GT93">
        <v>1.81437</v>
      </c>
      <c r="GU93">
        <v>1.86917</v>
      </c>
      <c r="GV93">
        <v>0.08343159999999999</v>
      </c>
      <c r="GW93">
        <v>0</v>
      </c>
      <c r="GX93">
        <v>28.6363</v>
      </c>
      <c r="GY93">
        <v>999.9</v>
      </c>
      <c r="GZ93">
        <v>56.6</v>
      </c>
      <c r="HA93">
        <v>31.5</v>
      </c>
      <c r="HB93">
        <v>29.2057</v>
      </c>
      <c r="HC93">
        <v>63.58</v>
      </c>
      <c r="HD93">
        <v>16.7107</v>
      </c>
      <c r="HE93">
        <v>1</v>
      </c>
      <c r="HF93">
        <v>0.188115</v>
      </c>
      <c r="HG93">
        <v>-0.964714</v>
      </c>
      <c r="HH93">
        <v>20.2139</v>
      </c>
      <c r="HI93">
        <v>5.2399</v>
      </c>
      <c r="HJ93">
        <v>11.974</v>
      </c>
      <c r="HK93">
        <v>4.973</v>
      </c>
      <c r="HL93">
        <v>3.291</v>
      </c>
      <c r="HM93">
        <v>9999</v>
      </c>
      <c r="HN93">
        <v>9999</v>
      </c>
      <c r="HO93">
        <v>9999</v>
      </c>
      <c r="HP93">
        <v>999.9</v>
      </c>
      <c r="HQ93">
        <v>4.97295</v>
      </c>
      <c r="HR93">
        <v>1.87736</v>
      </c>
      <c r="HS93">
        <v>1.87546</v>
      </c>
      <c r="HT93">
        <v>1.87824</v>
      </c>
      <c r="HU93">
        <v>1.875</v>
      </c>
      <c r="HV93">
        <v>1.87853</v>
      </c>
      <c r="HW93">
        <v>1.87565</v>
      </c>
      <c r="HX93">
        <v>1.87683</v>
      </c>
      <c r="HY93">
        <v>0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0.119</v>
      </c>
      <c r="IM93">
        <v>0.2298</v>
      </c>
      <c r="IN93">
        <v>-0.2620446997112612</v>
      </c>
      <c r="IO93">
        <v>0.0009670109888777422</v>
      </c>
      <c r="IP93">
        <v>-2.06069886015755E-07</v>
      </c>
      <c r="IQ93">
        <v>1.492131737393187E-10</v>
      </c>
      <c r="IR93">
        <v>-0.04753701319922854</v>
      </c>
      <c r="IS93">
        <v>-0.001311061913088307</v>
      </c>
      <c r="IT93">
        <v>0.0006994928358591311</v>
      </c>
      <c r="IU93">
        <v>-6.08881213830995E-06</v>
      </c>
      <c r="IV93">
        <v>3</v>
      </c>
      <c r="IW93">
        <v>2112</v>
      </c>
      <c r="IX93">
        <v>1</v>
      </c>
      <c r="IY93">
        <v>30</v>
      </c>
      <c r="IZ93">
        <v>189262.2</v>
      </c>
      <c r="JA93">
        <v>189262.1</v>
      </c>
      <c r="JB93">
        <v>1.10474</v>
      </c>
      <c r="JC93">
        <v>2.55127</v>
      </c>
      <c r="JD93">
        <v>1.39893</v>
      </c>
      <c r="JE93">
        <v>2.35474</v>
      </c>
      <c r="JF93">
        <v>1.44897</v>
      </c>
      <c r="JG93">
        <v>2.54395</v>
      </c>
      <c r="JH93">
        <v>37.4819</v>
      </c>
      <c r="JI93">
        <v>24.2101</v>
      </c>
      <c r="JJ93">
        <v>18</v>
      </c>
      <c r="JK93">
        <v>476.233</v>
      </c>
      <c r="JL93">
        <v>480.999</v>
      </c>
      <c r="JM93">
        <v>31.1745</v>
      </c>
      <c r="JN93">
        <v>29.5979</v>
      </c>
      <c r="JO93">
        <v>30.0001</v>
      </c>
      <c r="JP93">
        <v>29.2621</v>
      </c>
      <c r="JQ93">
        <v>29.3191</v>
      </c>
      <c r="JR93">
        <v>22.1508</v>
      </c>
      <c r="JS93">
        <v>28.2508</v>
      </c>
      <c r="JT93">
        <v>97.76179999999999</v>
      </c>
      <c r="JU93">
        <v>31.0001</v>
      </c>
      <c r="JV93">
        <v>420</v>
      </c>
      <c r="JW93">
        <v>23.5208</v>
      </c>
      <c r="JX93">
        <v>100.785</v>
      </c>
      <c r="JY93">
        <v>100.155</v>
      </c>
    </row>
    <row r="94" spans="1:285">
      <c r="A94">
        <v>78</v>
      </c>
      <c r="B94">
        <v>1758504311</v>
      </c>
      <c r="C94">
        <v>794.4000000953674</v>
      </c>
      <c r="D94" t="s">
        <v>585</v>
      </c>
      <c r="E94" t="s">
        <v>586</v>
      </c>
      <c r="F94">
        <v>5</v>
      </c>
      <c r="G94" t="s">
        <v>552</v>
      </c>
      <c r="H94" t="s">
        <v>420</v>
      </c>
      <c r="I94" t="s">
        <v>421</v>
      </c>
      <c r="J94">
        <v>1758504308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3.21</v>
      </c>
      <c r="DB94">
        <v>0.5</v>
      </c>
      <c r="DC94" t="s">
        <v>423</v>
      </c>
      <c r="DD94">
        <v>2</v>
      </c>
      <c r="DE94">
        <v>1758504308</v>
      </c>
      <c r="DF94">
        <v>420.3938888888889</v>
      </c>
      <c r="DG94">
        <v>419.9458888888889</v>
      </c>
      <c r="DH94">
        <v>23.76547777777778</v>
      </c>
      <c r="DI94">
        <v>23.53298888888889</v>
      </c>
      <c r="DJ94">
        <v>420.2746666666666</v>
      </c>
      <c r="DK94">
        <v>23.53577777777778</v>
      </c>
      <c r="DL94">
        <v>500.0165555555556</v>
      </c>
      <c r="DM94">
        <v>89.9541</v>
      </c>
      <c r="DN94">
        <v>0.05698467777777778</v>
      </c>
      <c r="DO94">
        <v>30.16687777777777</v>
      </c>
      <c r="DP94">
        <v>29.99637777777778</v>
      </c>
      <c r="DQ94">
        <v>999.9000000000001</v>
      </c>
      <c r="DR94">
        <v>0</v>
      </c>
      <c r="DS94">
        <v>0</v>
      </c>
      <c r="DT94">
        <v>9994.367777777779</v>
      </c>
      <c r="DU94">
        <v>0</v>
      </c>
      <c r="DV94">
        <v>1.655686666666667</v>
      </c>
      <c r="DW94">
        <v>0.447825</v>
      </c>
      <c r="DX94">
        <v>430.628</v>
      </c>
      <c r="DY94">
        <v>430.067</v>
      </c>
      <c r="DZ94">
        <v>0.2324941111111111</v>
      </c>
      <c r="EA94">
        <v>419.9458888888889</v>
      </c>
      <c r="EB94">
        <v>23.53298888888889</v>
      </c>
      <c r="EC94">
        <v>2.137802222222222</v>
      </c>
      <c r="ED94">
        <v>2.116887777777778</v>
      </c>
      <c r="EE94">
        <v>18.50366666666667</v>
      </c>
      <c r="EF94">
        <v>18.34682222222222</v>
      </c>
      <c r="EG94">
        <v>0.00500056</v>
      </c>
      <c r="EH94">
        <v>0</v>
      </c>
      <c r="EI94">
        <v>0</v>
      </c>
      <c r="EJ94">
        <v>0</v>
      </c>
      <c r="EK94">
        <v>324.8555555555556</v>
      </c>
      <c r="EL94">
        <v>0.00500056</v>
      </c>
      <c r="EM94">
        <v>-8.344444444444443</v>
      </c>
      <c r="EN94">
        <v>-1.844444444444445</v>
      </c>
      <c r="EO94">
        <v>34.61088888888889</v>
      </c>
      <c r="EP94">
        <v>38.09</v>
      </c>
      <c r="EQ94">
        <v>36.40244444444444</v>
      </c>
      <c r="ER94">
        <v>37.56222222222222</v>
      </c>
      <c r="ES94">
        <v>37.00666666666667</v>
      </c>
      <c r="ET94">
        <v>0</v>
      </c>
      <c r="EU94">
        <v>0</v>
      </c>
      <c r="EV94">
        <v>0</v>
      </c>
      <c r="EW94">
        <v>1758504312.7</v>
      </c>
      <c r="EX94">
        <v>0</v>
      </c>
      <c r="EY94">
        <v>322.1538461538461</v>
      </c>
      <c r="EZ94">
        <v>23.61025660397241</v>
      </c>
      <c r="FA94">
        <v>-2.341880575068048</v>
      </c>
      <c r="FB94">
        <v>-7.973076923076922</v>
      </c>
      <c r="FC94">
        <v>15</v>
      </c>
      <c r="FD94">
        <v>0</v>
      </c>
      <c r="FE94" t="s">
        <v>424</v>
      </c>
      <c r="FF94">
        <v>1747148579.5</v>
      </c>
      <c r="FG94">
        <v>1747148584.5</v>
      </c>
      <c r="FH94">
        <v>0</v>
      </c>
      <c r="FI94">
        <v>0.162</v>
      </c>
      <c r="FJ94">
        <v>-0.001</v>
      </c>
      <c r="FK94">
        <v>0.139</v>
      </c>
      <c r="FL94">
        <v>0.058</v>
      </c>
      <c r="FM94">
        <v>420</v>
      </c>
      <c r="FN94">
        <v>16</v>
      </c>
      <c r="FO94">
        <v>0.19</v>
      </c>
      <c r="FP94">
        <v>0.02</v>
      </c>
      <c r="FQ94">
        <v>0.439334731707317</v>
      </c>
      <c r="FR94">
        <v>0.1173572195121951</v>
      </c>
      <c r="FS94">
        <v>0.03669060254377925</v>
      </c>
      <c r="FT94">
        <v>1</v>
      </c>
      <c r="FU94">
        <v>322.1088235294118</v>
      </c>
      <c r="FV94">
        <v>12.22154326366941</v>
      </c>
      <c r="FW94">
        <v>4.911473221361611</v>
      </c>
      <c r="FX94">
        <v>0</v>
      </c>
      <c r="FY94">
        <v>0.2858242195121951</v>
      </c>
      <c r="FZ94">
        <v>-0.2818843693379789</v>
      </c>
      <c r="GA94">
        <v>0.0353695075298347</v>
      </c>
      <c r="GB94">
        <v>0</v>
      </c>
      <c r="GC94">
        <v>1</v>
      </c>
      <c r="GD94">
        <v>3</v>
      </c>
      <c r="GE94" t="s">
        <v>425</v>
      </c>
      <c r="GF94">
        <v>3.12705</v>
      </c>
      <c r="GG94">
        <v>2.73479</v>
      </c>
      <c r="GH94">
        <v>0.0852313</v>
      </c>
      <c r="GI94">
        <v>0.0856305</v>
      </c>
      <c r="GJ94">
        <v>0.105606</v>
      </c>
      <c r="GK94">
        <v>0.10547</v>
      </c>
      <c r="GL94">
        <v>27388.7</v>
      </c>
      <c r="GM94">
        <v>26563.2</v>
      </c>
      <c r="GN94">
        <v>30483.7</v>
      </c>
      <c r="GO94">
        <v>29307.6</v>
      </c>
      <c r="GP94">
        <v>37631.3</v>
      </c>
      <c r="GQ94">
        <v>34482.4</v>
      </c>
      <c r="GR94">
        <v>46638.8</v>
      </c>
      <c r="GS94">
        <v>43537.7</v>
      </c>
      <c r="GT94">
        <v>1.81443</v>
      </c>
      <c r="GU94">
        <v>1.86925</v>
      </c>
      <c r="GV94">
        <v>0.0840202</v>
      </c>
      <c r="GW94">
        <v>0</v>
      </c>
      <c r="GX94">
        <v>28.6387</v>
      </c>
      <c r="GY94">
        <v>999.9</v>
      </c>
      <c r="GZ94">
        <v>56.6</v>
      </c>
      <c r="HA94">
        <v>31.5</v>
      </c>
      <c r="HB94">
        <v>29.2093</v>
      </c>
      <c r="HC94">
        <v>63.32</v>
      </c>
      <c r="HD94">
        <v>16.7308</v>
      </c>
      <c r="HE94">
        <v>1</v>
      </c>
      <c r="HF94">
        <v>0.187858</v>
      </c>
      <c r="HG94">
        <v>-0.664913</v>
      </c>
      <c r="HH94">
        <v>20.2158</v>
      </c>
      <c r="HI94">
        <v>5.2396</v>
      </c>
      <c r="HJ94">
        <v>11.974</v>
      </c>
      <c r="HK94">
        <v>4.97295</v>
      </c>
      <c r="HL94">
        <v>3.291</v>
      </c>
      <c r="HM94">
        <v>9999</v>
      </c>
      <c r="HN94">
        <v>9999</v>
      </c>
      <c r="HO94">
        <v>9999</v>
      </c>
      <c r="HP94">
        <v>999.9</v>
      </c>
      <c r="HQ94">
        <v>4.97296</v>
      </c>
      <c r="HR94">
        <v>1.87737</v>
      </c>
      <c r="HS94">
        <v>1.87546</v>
      </c>
      <c r="HT94">
        <v>1.87824</v>
      </c>
      <c r="HU94">
        <v>1.875</v>
      </c>
      <c r="HV94">
        <v>1.87854</v>
      </c>
      <c r="HW94">
        <v>1.87569</v>
      </c>
      <c r="HX94">
        <v>1.87683</v>
      </c>
      <c r="HY94">
        <v>0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0.119</v>
      </c>
      <c r="IM94">
        <v>0.2302</v>
      </c>
      <c r="IN94">
        <v>-0.2620446997112612</v>
      </c>
      <c r="IO94">
        <v>0.0009670109888777422</v>
      </c>
      <c r="IP94">
        <v>-2.06069886015755E-07</v>
      </c>
      <c r="IQ94">
        <v>1.492131737393187E-10</v>
      </c>
      <c r="IR94">
        <v>-0.04753701319922854</v>
      </c>
      <c r="IS94">
        <v>-0.001311061913088307</v>
      </c>
      <c r="IT94">
        <v>0.0006994928358591311</v>
      </c>
      <c r="IU94">
        <v>-6.08881213830995E-06</v>
      </c>
      <c r="IV94">
        <v>3</v>
      </c>
      <c r="IW94">
        <v>2112</v>
      </c>
      <c r="IX94">
        <v>1</v>
      </c>
      <c r="IY94">
        <v>30</v>
      </c>
      <c r="IZ94">
        <v>189262.2</v>
      </c>
      <c r="JA94">
        <v>189262.1</v>
      </c>
      <c r="JB94">
        <v>1.10474</v>
      </c>
      <c r="JC94">
        <v>2.54272</v>
      </c>
      <c r="JD94">
        <v>1.39893</v>
      </c>
      <c r="JE94">
        <v>2.35352</v>
      </c>
      <c r="JF94">
        <v>1.44897</v>
      </c>
      <c r="JG94">
        <v>2.53906</v>
      </c>
      <c r="JH94">
        <v>37.4819</v>
      </c>
      <c r="JI94">
        <v>24.2188</v>
      </c>
      <c r="JJ94">
        <v>18</v>
      </c>
      <c r="JK94">
        <v>476.26</v>
      </c>
      <c r="JL94">
        <v>481.049</v>
      </c>
      <c r="JM94">
        <v>31.1106</v>
      </c>
      <c r="JN94">
        <v>29.5979</v>
      </c>
      <c r="JO94">
        <v>29.9999</v>
      </c>
      <c r="JP94">
        <v>29.2621</v>
      </c>
      <c r="JQ94">
        <v>29.3191</v>
      </c>
      <c r="JR94">
        <v>22.1518</v>
      </c>
      <c r="JS94">
        <v>28.2508</v>
      </c>
      <c r="JT94">
        <v>97.3896</v>
      </c>
      <c r="JU94">
        <v>31.0001</v>
      </c>
      <c r="JV94">
        <v>420</v>
      </c>
      <c r="JW94">
        <v>23.5208</v>
      </c>
      <c r="JX94">
        <v>100.785</v>
      </c>
      <c r="JY94">
        <v>100.155</v>
      </c>
    </row>
    <row r="95" spans="1:285">
      <c r="A95">
        <v>79</v>
      </c>
      <c r="B95">
        <v>1758504313</v>
      </c>
      <c r="C95">
        <v>796.4000000953674</v>
      </c>
      <c r="D95" t="s">
        <v>587</v>
      </c>
      <c r="E95" t="s">
        <v>588</v>
      </c>
      <c r="F95">
        <v>5</v>
      </c>
      <c r="G95" t="s">
        <v>552</v>
      </c>
      <c r="H95" t="s">
        <v>420</v>
      </c>
      <c r="I95" t="s">
        <v>421</v>
      </c>
      <c r="J95">
        <v>1758504310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3.21</v>
      </c>
      <c r="DB95">
        <v>0.5</v>
      </c>
      <c r="DC95" t="s">
        <v>423</v>
      </c>
      <c r="DD95">
        <v>2</v>
      </c>
      <c r="DE95">
        <v>1758504310</v>
      </c>
      <c r="DF95">
        <v>420.4068888888889</v>
      </c>
      <c r="DG95">
        <v>419.9714444444445</v>
      </c>
      <c r="DH95">
        <v>23.78014444444445</v>
      </c>
      <c r="DI95">
        <v>23.5602</v>
      </c>
      <c r="DJ95">
        <v>420.2877777777778</v>
      </c>
      <c r="DK95">
        <v>23.55014444444444</v>
      </c>
      <c r="DL95">
        <v>499.9811111111111</v>
      </c>
      <c r="DM95">
        <v>89.95346666666667</v>
      </c>
      <c r="DN95">
        <v>0.05694346666666667</v>
      </c>
      <c r="DO95">
        <v>30.17313333333333</v>
      </c>
      <c r="DP95">
        <v>29.99985555555556</v>
      </c>
      <c r="DQ95">
        <v>999.9000000000001</v>
      </c>
      <c r="DR95">
        <v>0</v>
      </c>
      <c r="DS95">
        <v>0</v>
      </c>
      <c r="DT95">
        <v>10004.85</v>
      </c>
      <c r="DU95">
        <v>0</v>
      </c>
      <c r="DV95">
        <v>1.660283333333333</v>
      </c>
      <c r="DW95">
        <v>0.4353230000000001</v>
      </c>
      <c r="DX95">
        <v>430.6478888888889</v>
      </c>
      <c r="DY95">
        <v>430.105</v>
      </c>
      <c r="DZ95">
        <v>0.2199466666666667</v>
      </c>
      <c r="EA95">
        <v>419.9714444444445</v>
      </c>
      <c r="EB95">
        <v>23.5602</v>
      </c>
      <c r="EC95">
        <v>2.139106666666667</v>
      </c>
      <c r="ED95">
        <v>2.119321111111111</v>
      </c>
      <c r="EE95">
        <v>18.5134</v>
      </c>
      <c r="EF95">
        <v>18.36514444444444</v>
      </c>
      <c r="EG95">
        <v>0.00500056</v>
      </c>
      <c r="EH95">
        <v>0</v>
      </c>
      <c r="EI95">
        <v>0</v>
      </c>
      <c r="EJ95">
        <v>0</v>
      </c>
      <c r="EK95">
        <v>324.6</v>
      </c>
      <c r="EL95">
        <v>0.00500056</v>
      </c>
      <c r="EM95">
        <v>-6.222222222222221</v>
      </c>
      <c r="EN95">
        <v>-1.922222222222222</v>
      </c>
      <c r="EO95">
        <v>34.64566666666667</v>
      </c>
      <c r="EP95">
        <v>38.069</v>
      </c>
      <c r="EQ95">
        <v>36.40244444444445</v>
      </c>
      <c r="ER95">
        <v>37.56222222222222</v>
      </c>
      <c r="ES95">
        <v>36.99277777777777</v>
      </c>
      <c r="ET95">
        <v>0</v>
      </c>
      <c r="EU95">
        <v>0</v>
      </c>
      <c r="EV95">
        <v>0</v>
      </c>
      <c r="EW95">
        <v>1758504315.1</v>
      </c>
      <c r="EX95">
        <v>0</v>
      </c>
      <c r="EY95">
        <v>321.7653846153847</v>
      </c>
      <c r="EZ95">
        <v>18.89572664261262</v>
      </c>
      <c r="FA95">
        <v>8.126495481295025</v>
      </c>
      <c r="FB95">
        <v>-8.311538461538461</v>
      </c>
      <c r="FC95">
        <v>15</v>
      </c>
      <c r="FD95">
        <v>0</v>
      </c>
      <c r="FE95" t="s">
        <v>424</v>
      </c>
      <c r="FF95">
        <v>1747148579.5</v>
      </c>
      <c r="FG95">
        <v>1747148584.5</v>
      </c>
      <c r="FH95">
        <v>0</v>
      </c>
      <c r="FI95">
        <v>0.162</v>
      </c>
      <c r="FJ95">
        <v>-0.001</v>
      </c>
      <c r="FK95">
        <v>0.139</v>
      </c>
      <c r="FL95">
        <v>0.058</v>
      </c>
      <c r="FM95">
        <v>420</v>
      </c>
      <c r="FN95">
        <v>16</v>
      </c>
      <c r="FO95">
        <v>0.19</v>
      </c>
      <c r="FP95">
        <v>0.02</v>
      </c>
      <c r="FQ95">
        <v>0.43980175</v>
      </c>
      <c r="FR95">
        <v>0.1516082476547832</v>
      </c>
      <c r="FS95">
        <v>0.03714322767460442</v>
      </c>
      <c r="FT95">
        <v>1</v>
      </c>
      <c r="FU95">
        <v>322.2617647058824</v>
      </c>
      <c r="FV95">
        <v>6.165011562788973</v>
      </c>
      <c r="FW95">
        <v>4.82688638564559</v>
      </c>
      <c r="FX95">
        <v>0</v>
      </c>
      <c r="FY95">
        <v>0.279094525</v>
      </c>
      <c r="FZ95">
        <v>-0.3397782326454045</v>
      </c>
      <c r="GA95">
        <v>0.03850281515680867</v>
      </c>
      <c r="GB95">
        <v>0</v>
      </c>
      <c r="GC95">
        <v>1</v>
      </c>
      <c r="GD95">
        <v>3</v>
      </c>
      <c r="GE95" t="s">
        <v>425</v>
      </c>
      <c r="GF95">
        <v>3.12694</v>
      </c>
      <c r="GG95">
        <v>2.73487</v>
      </c>
      <c r="GH95">
        <v>0.0852345</v>
      </c>
      <c r="GI95">
        <v>0.0856316</v>
      </c>
      <c r="GJ95">
        <v>0.105649</v>
      </c>
      <c r="GK95">
        <v>0.105467</v>
      </c>
      <c r="GL95">
        <v>27388.8</v>
      </c>
      <c r="GM95">
        <v>26563.2</v>
      </c>
      <c r="GN95">
        <v>30484</v>
      </c>
      <c r="GO95">
        <v>29307.7</v>
      </c>
      <c r="GP95">
        <v>37629.8</v>
      </c>
      <c r="GQ95">
        <v>34482.6</v>
      </c>
      <c r="GR95">
        <v>46639.2</v>
      </c>
      <c r="GS95">
        <v>43537.9</v>
      </c>
      <c r="GT95">
        <v>1.81432</v>
      </c>
      <c r="GU95">
        <v>1.8692</v>
      </c>
      <c r="GV95">
        <v>0.0838265</v>
      </c>
      <c r="GW95">
        <v>0</v>
      </c>
      <c r="GX95">
        <v>28.6412</v>
      </c>
      <c r="GY95">
        <v>999.9</v>
      </c>
      <c r="GZ95">
        <v>56.6</v>
      </c>
      <c r="HA95">
        <v>31.5</v>
      </c>
      <c r="HB95">
        <v>29.2067</v>
      </c>
      <c r="HC95">
        <v>63.06</v>
      </c>
      <c r="HD95">
        <v>16.7829</v>
      </c>
      <c r="HE95">
        <v>1</v>
      </c>
      <c r="HF95">
        <v>0.187813</v>
      </c>
      <c r="HG95">
        <v>-0.918118</v>
      </c>
      <c r="HH95">
        <v>20.215</v>
      </c>
      <c r="HI95">
        <v>5.23885</v>
      </c>
      <c r="HJ95">
        <v>11.974</v>
      </c>
      <c r="HK95">
        <v>4.97275</v>
      </c>
      <c r="HL95">
        <v>3.291</v>
      </c>
      <c r="HM95">
        <v>9999</v>
      </c>
      <c r="HN95">
        <v>9999</v>
      </c>
      <c r="HO95">
        <v>9999</v>
      </c>
      <c r="HP95">
        <v>999.9</v>
      </c>
      <c r="HQ95">
        <v>4.97296</v>
      </c>
      <c r="HR95">
        <v>1.8774</v>
      </c>
      <c r="HS95">
        <v>1.87546</v>
      </c>
      <c r="HT95">
        <v>1.87826</v>
      </c>
      <c r="HU95">
        <v>1.87501</v>
      </c>
      <c r="HV95">
        <v>1.87854</v>
      </c>
      <c r="HW95">
        <v>1.87571</v>
      </c>
      <c r="HX95">
        <v>1.87683</v>
      </c>
      <c r="HY95">
        <v>0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0.119</v>
      </c>
      <c r="IM95">
        <v>0.2305</v>
      </c>
      <c r="IN95">
        <v>-0.2620446997112612</v>
      </c>
      <c r="IO95">
        <v>0.0009670109888777422</v>
      </c>
      <c r="IP95">
        <v>-2.06069886015755E-07</v>
      </c>
      <c r="IQ95">
        <v>1.492131737393187E-10</v>
      </c>
      <c r="IR95">
        <v>-0.04753701319922854</v>
      </c>
      <c r="IS95">
        <v>-0.001311061913088307</v>
      </c>
      <c r="IT95">
        <v>0.0006994928358591311</v>
      </c>
      <c r="IU95">
        <v>-6.08881213830995E-06</v>
      </c>
      <c r="IV95">
        <v>3</v>
      </c>
      <c r="IW95">
        <v>2112</v>
      </c>
      <c r="IX95">
        <v>1</v>
      </c>
      <c r="IY95">
        <v>30</v>
      </c>
      <c r="IZ95">
        <v>189262.2</v>
      </c>
      <c r="JA95">
        <v>189262.1</v>
      </c>
      <c r="JB95">
        <v>1.10474</v>
      </c>
      <c r="JC95">
        <v>2.54883</v>
      </c>
      <c r="JD95">
        <v>1.39893</v>
      </c>
      <c r="JE95">
        <v>2.35352</v>
      </c>
      <c r="JF95">
        <v>1.44897</v>
      </c>
      <c r="JG95">
        <v>2.49146</v>
      </c>
      <c r="JH95">
        <v>37.4819</v>
      </c>
      <c r="JI95">
        <v>24.2188</v>
      </c>
      <c r="JJ95">
        <v>18</v>
      </c>
      <c r="JK95">
        <v>476.205</v>
      </c>
      <c r="JL95">
        <v>481.016</v>
      </c>
      <c r="JM95">
        <v>31.0353</v>
      </c>
      <c r="JN95">
        <v>29.5979</v>
      </c>
      <c r="JO95">
        <v>29.9999</v>
      </c>
      <c r="JP95">
        <v>29.2621</v>
      </c>
      <c r="JQ95">
        <v>29.3191</v>
      </c>
      <c r="JR95">
        <v>22.1513</v>
      </c>
      <c r="JS95">
        <v>28.2508</v>
      </c>
      <c r="JT95">
        <v>97.3896</v>
      </c>
      <c r="JU95">
        <v>31.0345</v>
      </c>
      <c r="JV95">
        <v>420</v>
      </c>
      <c r="JW95">
        <v>23.5208</v>
      </c>
      <c r="JX95">
        <v>100.786</v>
      </c>
      <c r="JY95">
        <v>100.155</v>
      </c>
    </row>
    <row r="96" spans="1:285">
      <c r="A96">
        <v>80</v>
      </c>
      <c r="B96">
        <v>1758504315</v>
      </c>
      <c r="C96">
        <v>798.4000000953674</v>
      </c>
      <c r="D96" t="s">
        <v>589</v>
      </c>
      <c r="E96" t="s">
        <v>590</v>
      </c>
      <c r="F96">
        <v>5</v>
      </c>
      <c r="G96" t="s">
        <v>552</v>
      </c>
      <c r="H96" t="s">
        <v>420</v>
      </c>
      <c r="I96" t="s">
        <v>421</v>
      </c>
      <c r="J96">
        <v>1758504312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3.21</v>
      </c>
      <c r="DB96">
        <v>0.5</v>
      </c>
      <c r="DC96" t="s">
        <v>423</v>
      </c>
      <c r="DD96">
        <v>2</v>
      </c>
      <c r="DE96">
        <v>1758504312</v>
      </c>
      <c r="DF96">
        <v>420.4258888888889</v>
      </c>
      <c r="DG96">
        <v>419.9858888888889</v>
      </c>
      <c r="DH96">
        <v>23.796</v>
      </c>
      <c r="DI96">
        <v>23.56674444444444</v>
      </c>
      <c r="DJ96">
        <v>420.3066666666667</v>
      </c>
      <c r="DK96">
        <v>23.56566666666667</v>
      </c>
      <c r="DL96">
        <v>499.9706666666667</v>
      </c>
      <c r="DM96">
        <v>89.95267777777777</v>
      </c>
      <c r="DN96">
        <v>0.05695232222222221</v>
      </c>
      <c r="DO96">
        <v>30.17681111111111</v>
      </c>
      <c r="DP96">
        <v>30.00685555555555</v>
      </c>
      <c r="DQ96">
        <v>999.9000000000001</v>
      </c>
      <c r="DR96">
        <v>0</v>
      </c>
      <c r="DS96">
        <v>0</v>
      </c>
      <c r="DT96">
        <v>10009.30333333334</v>
      </c>
      <c r="DU96">
        <v>0</v>
      </c>
      <c r="DV96">
        <v>1.664114444444444</v>
      </c>
      <c r="DW96">
        <v>0.4396598888888889</v>
      </c>
      <c r="DX96">
        <v>430.6741111111111</v>
      </c>
      <c r="DY96">
        <v>430.1226666666666</v>
      </c>
      <c r="DZ96">
        <v>0.2292556666666667</v>
      </c>
      <c r="EA96">
        <v>419.9858888888889</v>
      </c>
      <c r="EB96">
        <v>23.56674444444444</v>
      </c>
      <c r="EC96">
        <v>2.140513333333333</v>
      </c>
      <c r="ED96">
        <v>2.119892222222223</v>
      </c>
      <c r="EE96">
        <v>18.5239</v>
      </c>
      <c r="EF96">
        <v>18.36943333333333</v>
      </c>
      <c r="EG96">
        <v>0.00500056</v>
      </c>
      <c r="EH96">
        <v>0</v>
      </c>
      <c r="EI96">
        <v>0</v>
      </c>
      <c r="EJ96">
        <v>0</v>
      </c>
      <c r="EK96">
        <v>324.5111111111111</v>
      </c>
      <c r="EL96">
        <v>0.00500056</v>
      </c>
      <c r="EM96">
        <v>-10.4</v>
      </c>
      <c r="EN96">
        <v>-2.522222222222222</v>
      </c>
      <c r="EO96">
        <v>34.64566666666667</v>
      </c>
      <c r="EP96">
        <v>38.062</v>
      </c>
      <c r="EQ96">
        <v>36.45122222222223</v>
      </c>
      <c r="ER96">
        <v>37.54844444444445</v>
      </c>
      <c r="ES96">
        <v>36.99966666666666</v>
      </c>
      <c r="ET96">
        <v>0</v>
      </c>
      <c r="EU96">
        <v>0</v>
      </c>
      <c r="EV96">
        <v>0</v>
      </c>
      <c r="EW96">
        <v>1758504316.9</v>
      </c>
      <c r="EX96">
        <v>0</v>
      </c>
      <c r="EY96">
        <v>322.1200000000001</v>
      </c>
      <c r="EZ96">
        <v>5.78461540728265</v>
      </c>
      <c r="FA96">
        <v>-1.853845874915232</v>
      </c>
      <c r="FB96">
        <v>-8.84</v>
      </c>
      <c r="FC96">
        <v>15</v>
      </c>
      <c r="FD96">
        <v>0</v>
      </c>
      <c r="FE96" t="s">
        <v>424</v>
      </c>
      <c r="FF96">
        <v>1747148579.5</v>
      </c>
      <c r="FG96">
        <v>1747148584.5</v>
      </c>
      <c r="FH96">
        <v>0</v>
      </c>
      <c r="FI96">
        <v>0.162</v>
      </c>
      <c r="FJ96">
        <v>-0.001</v>
      </c>
      <c r="FK96">
        <v>0.139</v>
      </c>
      <c r="FL96">
        <v>0.058</v>
      </c>
      <c r="FM96">
        <v>420</v>
      </c>
      <c r="FN96">
        <v>16</v>
      </c>
      <c r="FO96">
        <v>0.19</v>
      </c>
      <c r="FP96">
        <v>0.02</v>
      </c>
      <c r="FQ96">
        <v>0.4425398048780488</v>
      </c>
      <c r="FR96">
        <v>0.08052135888501756</v>
      </c>
      <c r="FS96">
        <v>0.03522257654473523</v>
      </c>
      <c r="FT96">
        <v>1</v>
      </c>
      <c r="FU96">
        <v>321.9911764705882</v>
      </c>
      <c r="FV96">
        <v>4.918258366542732</v>
      </c>
      <c r="FW96">
        <v>5.561705602074981</v>
      </c>
      <c r="FX96">
        <v>0</v>
      </c>
      <c r="FY96">
        <v>0.2715495853658537</v>
      </c>
      <c r="FZ96">
        <v>-0.3305873728223</v>
      </c>
      <c r="GA96">
        <v>0.03859982705381173</v>
      </c>
      <c r="GB96">
        <v>0</v>
      </c>
      <c r="GC96">
        <v>1</v>
      </c>
      <c r="GD96">
        <v>3</v>
      </c>
      <c r="GE96" t="s">
        <v>425</v>
      </c>
      <c r="GF96">
        <v>3.12707</v>
      </c>
      <c r="GG96">
        <v>2.73488</v>
      </c>
      <c r="GH96">
        <v>0.0852406</v>
      </c>
      <c r="GI96">
        <v>0.085643</v>
      </c>
      <c r="GJ96">
        <v>0.105677</v>
      </c>
      <c r="GK96">
        <v>0.105425</v>
      </c>
      <c r="GL96">
        <v>27388.8</v>
      </c>
      <c r="GM96">
        <v>26562.9</v>
      </c>
      <c r="GN96">
        <v>30484.1</v>
      </c>
      <c r="GO96">
        <v>29307.8</v>
      </c>
      <c r="GP96">
        <v>37628.6</v>
      </c>
      <c r="GQ96">
        <v>34484.3</v>
      </c>
      <c r="GR96">
        <v>46639.2</v>
      </c>
      <c r="GS96">
        <v>43538</v>
      </c>
      <c r="GT96">
        <v>1.8146</v>
      </c>
      <c r="GU96">
        <v>1.8687</v>
      </c>
      <c r="GV96">
        <v>0.0836998</v>
      </c>
      <c r="GW96">
        <v>0</v>
      </c>
      <c r="GX96">
        <v>28.6436</v>
      </c>
      <c r="GY96">
        <v>999.9</v>
      </c>
      <c r="GZ96">
        <v>56.6</v>
      </c>
      <c r="HA96">
        <v>31.5</v>
      </c>
      <c r="HB96">
        <v>29.2038</v>
      </c>
      <c r="HC96">
        <v>63.43</v>
      </c>
      <c r="HD96">
        <v>16.8029</v>
      </c>
      <c r="HE96">
        <v>1</v>
      </c>
      <c r="HF96">
        <v>0.187823</v>
      </c>
      <c r="HG96">
        <v>-1.11586</v>
      </c>
      <c r="HH96">
        <v>20.2138</v>
      </c>
      <c r="HI96">
        <v>5.2387</v>
      </c>
      <c r="HJ96">
        <v>11.974</v>
      </c>
      <c r="HK96">
        <v>4.97255</v>
      </c>
      <c r="HL96">
        <v>3.291</v>
      </c>
      <c r="HM96">
        <v>9999</v>
      </c>
      <c r="HN96">
        <v>9999</v>
      </c>
      <c r="HO96">
        <v>9999</v>
      </c>
      <c r="HP96">
        <v>999.9</v>
      </c>
      <c r="HQ96">
        <v>4.97295</v>
      </c>
      <c r="HR96">
        <v>1.8774</v>
      </c>
      <c r="HS96">
        <v>1.87546</v>
      </c>
      <c r="HT96">
        <v>1.87829</v>
      </c>
      <c r="HU96">
        <v>1.87501</v>
      </c>
      <c r="HV96">
        <v>1.87853</v>
      </c>
      <c r="HW96">
        <v>1.87568</v>
      </c>
      <c r="HX96">
        <v>1.87684</v>
      </c>
      <c r="HY96">
        <v>0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0.119</v>
      </c>
      <c r="IM96">
        <v>0.2307</v>
      </c>
      <c r="IN96">
        <v>-0.2620446997112612</v>
      </c>
      <c r="IO96">
        <v>0.0009670109888777422</v>
      </c>
      <c r="IP96">
        <v>-2.06069886015755E-07</v>
      </c>
      <c r="IQ96">
        <v>1.492131737393187E-10</v>
      </c>
      <c r="IR96">
        <v>-0.04753701319922854</v>
      </c>
      <c r="IS96">
        <v>-0.001311061913088307</v>
      </c>
      <c r="IT96">
        <v>0.0006994928358591311</v>
      </c>
      <c r="IU96">
        <v>-6.08881213830995E-06</v>
      </c>
      <c r="IV96">
        <v>3</v>
      </c>
      <c r="IW96">
        <v>2112</v>
      </c>
      <c r="IX96">
        <v>1</v>
      </c>
      <c r="IY96">
        <v>30</v>
      </c>
      <c r="IZ96">
        <v>189262.3</v>
      </c>
      <c r="JA96">
        <v>189262.2</v>
      </c>
      <c r="JB96">
        <v>1.10474</v>
      </c>
      <c r="JC96">
        <v>2.55615</v>
      </c>
      <c r="JD96">
        <v>1.39893</v>
      </c>
      <c r="JE96">
        <v>2.35352</v>
      </c>
      <c r="JF96">
        <v>1.44897</v>
      </c>
      <c r="JG96">
        <v>2.48779</v>
      </c>
      <c r="JH96">
        <v>37.5059</v>
      </c>
      <c r="JI96">
        <v>24.2188</v>
      </c>
      <c r="JJ96">
        <v>18</v>
      </c>
      <c r="JK96">
        <v>476.356</v>
      </c>
      <c r="JL96">
        <v>480.682</v>
      </c>
      <c r="JM96">
        <v>31.008</v>
      </c>
      <c r="JN96">
        <v>29.5972</v>
      </c>
      <c r="JO96">
        <v>29.9999</v>
      </c>
      <c r="JP96">
        <v>29.2621</v>
      </c>
      <c r="JQ96">
        <v>29.3191</v>
      </c>
      <c r="JR96">
        <v>22.1484</v>
      </c>
      <c r="JS96">
        <v>28.2508</v>
      </c>
      <c r="JT96">
        <v>97.3896</v>
      </c>
      <c r="JU96">
        <v>31.0345</v>
      </c>
      <c r="JV96">
        <v>420</v>
      </c>
      <c r="JW96">
        <v>23.5208</v>
      </c>
      <c r="JX96">
        <v>100.786</v>
      </c>
      <c r="JY96">
        <v>100.156</v>
      </c>
    </row>
    <row r="97" spans="1:285">
      <c r="A97">
        <v>81</v>
      </c>
      <c r="B97">
        <v>1758504317</v>
      </c>
      <c r="C97">
        <v>800.4000000953674</v>
      </c>
      <c r="D97" t="s">
        <v>591</v>
      </c>
      <c r="E97" t="s">
        <v>592</v>
      </c>
      <c r="F97">
        <v>5</v>
      </c>
      <c r="G97" t="s">
        <v>552</v>
      </c>
      <c r="H97" t="s">
        <v>420</v>
      </c>
      <c r="I97" t="s">
        <v>421</v>
      </c>
      <c r="J97">
        <v>1758504314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3.21</v>
      </c>
      <c r="DB97">
        <v>0.5</v>
      </c>
      <c r="DC97" t="s">
        <v>423</v>
      </c>
      <c r="DD97">
        <v>2</v>
      </c>
      <c r="DE97">
        <v>1758504314</v>
      </c>
      <c r="DF97">
        <v>420.4425555555556</v>
      </c>
      <c r="DG97">
        <v>420.0241111111111</v>
      </c>
      <c r="DH97">
        <v>23.80801111111111</v>
      </c>
      <c r="DI97">
        <v>23.56036666666667</v>
      </c>
      <c r="DJ97">
        <v>420.3234444444445</v>
      </c>
      <c r="DK97">
        <v>23.57743333333334</v>
      </c>
      <c r="DL97">
        <v>499.984</v>
      </c>
      <c r="DM97">
        <v>89.9524111111111</v>
      </c>
      <c r="DN97">
        <v>0.05703133333333334</v>
      </c>
      <c r="DO97">
        <v>30.17793333333334</v>
      </c>
      <c r="DP97">
        <v>30.0077</v>
      </c>
      <c r="DQ97">
        <v>999.9000000000001</v>
      </c>
      <c r="DR97">
        <v>0</v>
      </c>
      <c r="DS97">
        <v>0</v>
      </c>
      <c r="DT97">
        <v>10001.87222222222</v>
      </c>
      <c r="DU97">
        <v>0</v>
      </c>
      <c r="DV97">
        <v>1.664114444444444</v>
      </c>
      <c r="DW97">
        <v>0.4183451111111112</v>
      </c>
      <c r="DX97">
        <v>430.6964444444445</v>
      </c>
      <c r="DY97">
        <v>430.1587777777778</v>
      </c>
      <c r="DZ97">
        <v>0.2476391111111111</v>
      </c>
      <c r="EA97">
        <v>420.0241111111111</v>
      </c>
      <c r="EB97">
        <v>23.56036666666667</v>
      </c>
      <c r="EC97">
        <v>2.141588888888889</v>
      </c>
      <c r="ED97">
        <v>2.119312222222222</v>
      </c>
      <c r="EE97">
        <v>18.53192222222222</v>
      </c>
      <c r="EF97">
        <v>18.36506666666666</v>
      </c>
      <c r="EG97">
        <v>0.00500056</v>
      </c>
      <c r="EH97">
        <v>0</v>
      </c>
      <c r="EI97">
        <v>0</v>
      </c>
      <c r="EJ97">
        <v>0</v>
      </c>
      <c r="EK97">
        <v>321.0666666666667</v>
      </c>
      <c r="EL97">
        <v>0.00500056</v>
      </c>
      <c r="EM97">
        <v>-8.922222222222222</v>
      </c>
      <c r="EN97">
        <v>-1.811111111111111</v>
      </c>
      <c r="EO97">
        <v>34.69433333333333</v>
      </c>
      <c r="EP97">
        <v>38.062</v>
      </c>
      <c r="EQ97">
        <v>36.41655555555556</v>
      </c>
      <c r="ER97">
        <v>37.54844444444445</v>
      </c>
      <c r="ES97">
        <v>37.02044444444444</v>
      </c>
      <c r="ET97">
        <v>0</v>
      </c>
      <c r="EU97">
        <v>0</v>
      </c>
      <c r="EV97">
        <v>0</v>
      </c>
      <c r="EW97">
        <v>1758504318.7</v>
      </c>
      <c r="EX97">
        <v>0</v>
      </c>
      <c r="EY97">
        <v>321.7769230769231</v>
      </c>
      <c r="EZ97">
        <v>-12.56752142250754</v>
      </c>
      <c r="FA97">
        <v>3.165812146593697</v>
      </c>
      <c r="FB97">
        <v>-8.076923076923077</v>
      </c>
      <c r="FC97">
        <v>15</v>
      </c>
      <c r="FD97">
        <v>0</v>
      </c>
      <c r="FE97" t="s">
        <v>424</v>
      </c>
      <c r="FF97">
        <v>1747148579.5</v>
      </c>
      <c r="FG97">
        <v>1747148584.5</v>
      </c>
      <c r="FH97">
        <v>0</v>
      </c>
      <c r="FI97">
        <v>0.162</v>
      </c>
      <c r="FJ97">
        <v>-0.001</v>
      </c>
      <c r="FK97">
        <v>0.139</v>
      </c>
      <c r="FL97">
        <v>0.058</v>
      </c>
      <c r="FM97">
        <v>420</v>
      </c>
      <c r="FN97">
        <v>16</v>
      </c>
      <c r="FO97">
        <v>0.19</v>
      </c>
      <c r="FP97">
        <v>0.02</v>
      </c>
      <c r="FQ97">
        <v>0.439514875</v>
      </c>
      <c r="FR97">
        <v>-0.01098199249531243</v>
      </c>
      <c r="FS97">
        <v>0.03917139844018049</v>
      </c>
      <c r="FT97">
        <v>1</v>
      </c>
      <c r="FU97">
        <v>321.4382352941176</v>
      </c>
      <c r="FV97">
        <v>5.703590660771051</v>
      </c>
      <c r="FW97">
        <v>5.471800150390467</v>
      </c>
      <c r="FX97">
        <v>0</v>
      </c>
      <c r="FY97">
        <v>0.2674032</v>
      </c>
      <c r="FZ97">
        <v>-0.2943592345215757</v>
      </c>
      <c r="GA97">
        <v>0.0372565436777219</v>
      </c>
      <c r="GB97">
        <v>0</v>
      </c>
      <c r="GC97">
        <v>1</v>
      </c>
      <c r="GD97">
        <v>3</v>
      </c>
      <c r="GE97" t="s">
        <v>425</v>
      </c>
      <c r="GF97">
        <v>3.12712</v>
      </c>
      <c r="GG97">
        <v>2.73475</v>
      </c>
      <c r="GH97">
        <v>0.0852431</v>
      </c>
      <c r="GI97">
        <v>0.08565250000000001</v>
      </c>
      <c r="GJ97">
        <v>0.105692</v>
      </c>
      <c r="GK97">
        <v>0.10538</v>
      </c>
      <c r="GL97">
        <v>27388.7</v>
      </c>
      <c r="GM97">
        <v>26562.9</v>
      </c>
      <c r="GN97">
        <v>30484.1</v>
      </c>
      <c r="GO97">
        <v>29308</v>
      </c>
      <c r="GP97">
        <v>37628</v>
      </c>
      <c r="GQ97">
        <v>34486.1</v>
      </c>
      <c r="GR97">
        <v>46639.3</v>
      </c>
      <c r="GS97">
        <v>43538</v>
      </c>
      <c r="GT97">
        <v>1.81455</v>
      </c>
      <c r="GU97">
        <v>1.86863</v>
      </c>
      <c r="GV97">
        <v>0.08308889999999999</v>
      </c>
      <c r="GW97">
        <v>0</v>
      </c>
      <c r="GX97">
        <v>28.6455</v>
      </c>
      <c r="GY97">
        <v>999.9</v>
      </c>
      <c r="GZ97">
        <v>56.6</v>
      </c>
      <c r="HA97">
        <v>31.5</v>
      </c>
      <c r="HB97">
        <v>29.2083</v>
      </c>
      <c r="HC97">
        <v>63.47</v>
      </c>
      <c r="HD97">
        <v>16.851</v>
      </c>
      <c r="HE97">
        <v>1</v>
      </c>
      <c r="HF97">
        <v>0.187835</v>
      </c>
      <c r="HG97">
        <v>-1.19738</v>
      </c>
      <c r="HH97">
        <v>20.2132</v>
      </c>
      <c r="HI97">
        <v>5.23885</v>
      </c>
      <c r="HJ97">
        <v>11.974</v>
      </c>
      <c r="HK97">
        <v>4.97235</v>
      </c>
      <c r="HL97">
        <v>3.291</v>
      </c>
      <c r="HM97">
        <v>9999</v>
      </c>
      <c r="HN97">
        <v>9999</v>
      </c>
      <c r="HO97">
        <v>9999</v>
      </c>
      <c r="HP97">
        <v>999.9</v>
      </c>
      <c r="HQ97">
        <v>4.97296</v>
      </c>
      <c r="HR97">
        <v>1.87737</v>
      </c>
      <c r="HS97">
        <v>1.87546</v>
      </c>
      <c r="HT97">
        <v>1.8783</v>
      </c>
      <c r="HU97">
        <v>1.875</v>
      </c>
      <c r="HV97">
        <v>1.87854</v>
      </c>
      <c r="HW97">
        <v>1.87566</v>
      </c>
      <c r="HX97">
        <v>1.87684</v>
      </c>
      <c r="HY97">
        <v>0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0.119</v>
      </c>
      <c r="IM97">
        <v>0.2308</v>
      </c>
      <c r="IN97">
        <v>-0.2620446997112612</v>
      </c>
      <c r="IO97">
        <v>0.0009670109888777422</v>
      </c>
      <c r="IP97">
        <v>-2.06069886015755E-07</v>
      </c>
      <c r="IQ97">
        <v>1.492131737393187E-10</v>
      </c>
      <c r="IR97">
        <v>-0.04753701319922854</v>
      </c>
      <c r="IS97">
        <v>-0.001311061913088307</v>
      </c>
      <c r="IT97">
        <v>0.0006994928358591311</v>
      </c>
      <c r="IU97">
        <v>-6.08881213830995E-06</v>
      </c>
      <c r="IV97">
        <v>3</v>
      </c>
      <c r="IW97">
        <v>2112</v>
      </c>
      <c r="IX97">
        <v>1</v>
      </c>
      <c r="IY97">
        <v>30</v>
      </c>
      <c r="IZ97">
        <v>189262.3</v>
      </c>
      <c r="JA97">
        <v>189262.2</v>
      </c>
      <c r="JB97">
        <v>1.10474</v>
      </c>
      <c r="JC97">
        <v>2.55615</v>
      </c>
      <c r="JD97">
        <v>1.39893</v>
      </c>
      <c r="JE97">
        <v>2.35474</v>
      </c>
      <c r="JF97">
        <v>1.44897</v>
      </c>
      <c r="JG97">
        <v>2.49023</v>
      </c>
      <c r="JH97">
        <v>37.5059</v>
      </c>
      <c r="JI97">
        <v>24.2101</v>
      </c>
      <c r="JJ97">
        <v>18</v>
      </c>
      <c r="JK97">
        <v>476.329</v>
      </c>
      <c r="JL97">
        <v>480.632</v>
      </c>
      <c r="JM97">
        <v>31.0085</v>
      </c>
      <c r="JN97">
        <v>29.5959</v>
      </c>
      <c r="JO97">
        <v>29.9999</v>
      </c>
      <c r="JP97">
        <v>29.2621</v>
      </c>
      <c r="JQ97">
        <v>29.3191</v>
      </c>
      <c r="JR97">
        <v>22.1473</v>
      </c>
      <c r="JS97">
        <v>28.2508</v>
      </c>
      <c r="JT97">
        <v>97.3896</v>
      </c>
      <c r="JU97">
        <v>31.0215</v>
      </c>
      <c r="JV97">
        <v>420</v>
      </c>
      <c r="JW97">
        <v>23.5208</v>
      </c>
      <c r="JX97">
        <v>100.786</v>
      </c>
      <c r="JY97">
        <v>100.156</v>
      </c>
    </row>
    <row r="98" spans="1:285">
      <c r="A98">
        <v>82</v>
      </c>
      <c r="B98">
        <v>1758504319</v>
      </c>
      <c r="C98">
        <v>802.4000000953674</v>
      </c>
      <c r="D98" t="s">
        <v>593</v>
      </c>
      <c r="E98" t="s">
        <v>594</v>
      </c>
      <c r="F98">
        <v>5</v>
      </c>
      <c r="G98" t="s">
        <v>552</v>
      </c>
      <c r="H98" t="s">
        <v>420</v>
      </c>
      <c r="I98" t="s">
        <v>421</v>
      </c>
      <c r="J98">
        <v>1758504316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3.21</v>
      </c>
      <c r="DB98">
        <v>0.5</v>
      </c>
      <c r="DC98" t="s">
        <v>423</v>
      </c>
      <c r="DD98">
        <v>2</v>
      </c>
      <c r="DE98">
        <v>1758504316</v>
      </c>
      <c r="DF98">
        <v>420.4632222222222</v>
      </c>
      <c r="DG98">
        <v>420.0531111111111</v>
      </c>
      <c r="DH98">
        <v>23.81485555555555</v>
      </c>
      <c r="DI98">
        <v>23.54938888888889</v>
      </c>
      <c r="DJ98">
        <v>420.344</v>
      </c>
      <c r="DK98">
        <v>23.58412222222222</v>
      </c>
      <c r="DL98">
        <v>499.96</v>
      </c>
      <c r="DM98">
        <v>89.95293333333332</v>
      </c>
      <c r="DN98">
        <v>0.05713598888888888</v>
      </c>
      <c r="DO98">
        <v>30.17717777777778</v>
      </c>
      <c r="DP98">
        <v>30.00238888888889</v>
      </c>
      <c r="DQ98">
        <v>999.9000000000001</v>
      </c>
      <c r="DR98">
        <v>0</v>
      </c>
      <c r="DS98">
        <v>0</v>
      </c>
      <c r="DT98">
        <v>9992.849999999999</v>
      </c>
      <c r="DU98">
        <v>0</v>
      </c>
      <c r="DV98">
        <v>1.664114444444444</v>
      </c>
      <c r="DW98">
        <v>0.4099968888888889</v>
      </c>
      <c r="DX98">
        <v>430.7205555555556</v>
      </c>
      <c r="DY98">
        <v>430.1836666666666</v>
      </c>
      <c r="DZ98">
        <v>0.2654694444444444</v>
      </c>
      <c r="EA98">
        <v>420.0531111111111</v>
      </c>
      <c r="EB98">
        <v>23.54938888888889</v>
      </c>
      <c r="EC98">
        <v>2.142215555555556</v>
      </c>
      <c r="ED98">
        <v>2.118336666666667</v>
      </c>
      <c r="EE98">
        <v>18.53661111111111</v>
      </c>
      <c r="EF98">
        <v>18.35773333333333</v>
      </c>
      <c r="EG98">
        <v>0.00500056</v>
      </c>
      <c r="EH98">
        <v>0</v>
      </c>
      <c r="EI98">
        <v>0</v>
      </c>
      <c r="EJ98">
        <v>0</v>
      </c>
      <c r="EK98">
        <v>321.4333333333333</v>
      </c>
      <c r="EL98">
        <v>0.00500056</v>
      </c>
      <c r="EM98">
        <v>-11.37777777777778</v>
      </c>
      <c r="EN98">
        <v>-2.388888888888889</v>
      </c>
      <c r="EO98">
        <v>34.67333333333333</v>
      </c>
      <c r="EP98">
        <v>38.062</v>
      </c>
      <c r="EQ98">
        <v>36.40277777777778</v>
      </c>
      <c r="ER98">
        <v>37.55533333333334</v>
      </c>
      <c r="ES98">
        <v>37.04144444444444</v>
      </c>
      <c r="ET98">
        <v>0</v>
      </c>
      <c r="EU98">
        <v>0</v>
      </c>
      <c r="EV98">
        <v>0</v>
      </c>
      <c r="EW98">
        <v>1758504321.1</v>
      </c>
      <c r="EX98">
        <v>0</v>
      </c>
      <c r="EY98">
        <v>322.4269230769231</v>
      </c>
      <c r="EZ98">
        <v>-10.60170961769218</v>
      </c>
      <c r="FA98">
        <v>-22.37606841055363</v>
      </c>
      <c r="FB98">
        <v>-8.573076923076922</v>
      </c>
      <c r="FC98">
        <v>15</v>
      </c>
      <c r="FD98">
        <v>0</v>
      </c>
      <c r="FE98" t="s">
        <v>424</v>
      </c>
      <c r="FF98">
        <v>1747148579.5</v>
      </c>
      <c r="FG98">
        <v>1747148584.5</v>
      </c>
      <c r="FH98">
        <v>0</v>
      </c>
      <c r="FI98">
        <v>0.162</v>
      </c>
      <c r="FJ98">
        <v>-0.001</v>
      </c>
      <c r="FK98">
        <v>0.139</v>
      </c>
      <c r="FL98">
        <v>0.058</v>
      </c>
      <c r="FM98">
        <v>420</v>
      </c>
      <c r="FN98">
        <v>16</v>
      </c>
      <c r="FO98">
        <v>0.19</v>
      </c>
      <c r="FP98">
        <v>0.02</v>
      </c>
      <c r="FQ98">
        <v>0.4371025121951219</v>
      </c>
      <c r="FR98">
        <v>-0.1132886132404184</v>
      </c>
      <c r="FS98">
        <v>0.04096066351175261</v>
      </c>
      <c r="FT98">
        <v>1</v>
      </c>
      <c r="FU98">
        <v>321.614705882353</v>
      </c>
      <c r="FV98">
        <v>-5.260504174309875</v>
      </c>
      <c r="FW98">
        <v>5.131914695599154</v>
      </c>
      <c r="FX98">
        <v>0</v>
      </c>
      <c r="FY98">
        <v>0.2651461463414634</v>
      </c>
      <c r="FZ98">
        <v>-0.1811122578397212</v>
      </c>
      <c r="GA98">
        <v>0.03505510842948534</v>
      </c>
      <c r="GB98">
        <v>0</v>
      </c>
      <c r="GC98">
        <v>1</v>
      </c>
      <c r="GD98">
        <v>3</v>
      </c>
      <c r="GE98" t="s">
        <v>425</v>
      </c>
      <c r="GF98">
        <v>3.1269</v>
      </c>
      <c r="GG98">
        <v>2.73492</v>
      </c>
      <c r="GH98">
        <v>0.0852431</v>
      </c>
      <c r="GI98">
        <v>0.0856451</v>
      </c>
      <c r="GJ98">
        <v>0.105693</v>
      </c>
      <c r="GK98">
        <v>0.105372</v>
      </c>
      <c r="GL98">
        <v>27389.2</v>
      </c>
      <c r="GM98">
        <v>26563.3</v>
      </c>
      <c r="GN98">
        <v>30484.7</v>
      </c>
      <c r="GO98">
        <v>29308.3</v>
      </c>
      <c r="GP98">
        <v>37628.7</v>
      </c>
      <c r="GQ98">
        <v>34486.8</v>
      </c>
      <c r="GR98">
        <v>46640.1</v>
      </c>
      <c r="GS98">
        <v>43538.5</v>
      </c>
      <c r="GT98">
        <v>1.81418</v>
      </c>
      <c r="GU98">
        <v>1.86922</v>
      </c>
      <c r="GV98">
        <v>0.0824854</v>
      </c>
      <c r="GW98">
        <v>0</v>
      </c>
      <c r="GX98">
        <v>28.6473</v>
      </c>
      <c r="GY98">
        <v>999.9</v>
      </c>
      <c r="GZ98">
        <v>56.6</v>
      </c>
      <c r="HA98">
        <v>31.5</v>
      </c>
      <c r="HB98">
        <v>29.2072</v>
      </c>
      <c r="HC98">
        <v>63.24</v>
      </c>
      <c r="HD98">
        <v>16.847</v>
      </c>
      <c r="HE98">
        <v>1</v>
      </c>
      <c r="HF98">
        <v>0.187856</v>
      </c>
      <c r="HG98">
        <v>-1.19481</v>
      </c>
      <c r="HH98">
        <v>20.2132</v>
      </c>
      <c r="HI98">
        <v>5.23945</v>
      </c>
      <c r="HJ98">
        <v>11.974</v>
      </c>
      <c r="HK98">
        <v>4.97285</v>
      </c>
      <c r="HL98">
        <v>3.291</v>
      </c>
      <c r="HM98">
        <v>9999</v>
      </c>
      <c r="HN98">
        <v>9999</v>
      </c>
      <c r="HO98">
        <v>9999</v>
      </c>
      <c r="HP98">
        <v>999.9</v>
      </c>
      <c r="HQ98">
        <v>4.97294</v>
      </c>
      <c r="HR98">
        <v>1.87738</v>
      </c>
      <c r="HS98">
        <v>1.87546</v>
      </c>
      <c r="HT98">
        <v>1.8783</v>
      </c>
      <c r="HU98">
        <v>1.875</v>
      </c>
      <c r="HV98">
        <v>1.87855</v>
      </c>
      <c r="HW98">
        <v>1.87567</v>
      </c>
      <c r="HX98">
        <v>1.87684</v>
      </c>
      <c r="HY98">
        <v>0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0.119</v>
      </c>
      <c r="IM98">
        <v>0.2308</v>
      </c>
      <c r="IN98">
        <v>-0.2620446997112612</v>
      </c>
      <c r="IO98">
        <v>0.0009670109888777422</v>
      </c>
      <c r="IP98">
        <v>-2.06069886015755E-07</v>
      </c>
      <c r="IQ98">
        <v>1.492131737393187E-10</v>
      </c>
      <c r="IR98">
        <v>-0.04753701319922854</v>
      </c>
      <c r="IS98">
        <v>-0.001311061913088307</v>
      </c>
      <c r="IT98">
        <v>0.0006994928358591311</v>
      </c>
      <c r="IU98">
        <v>-6.08881213830995E-06</v>
      </c>
      <c r="IV98">
        <v>3</v>
      </c>
      <c r="IW98">
        <v>2112</v>
      </c>
      <c r="IX98">
        <v>1</v>
      </c>
      <c r="IY98">
        <v>30</v>
      </c>
      <c r="IZ98">
        <v>189262.3</v>
      </c>
      <c r="JA98">
        <v>189262.2</v>
      </c>
      <c r="JB98">
        <v>1.10474</v>
      </c>
      <c r="JC98">
        <v>2.55859</v>
      </c>
      <c r="JD98">
        <v>1.39893</v>
      </c>
      <c r="JE98">
        <v>2.35474</v>
      </c>
      <c r="JF98">
        <v>1.44897</v>
      </c>
      <c r="JG98">
        <v>2.51831</v>
      </c>
      <c r="JH98">
        <v>37.5059</v>
      </c>
      <c r="JI98">
        <v>24.2188</v>
      </c>
      <c r="JJ98">
        <v>18</v>
      </c>
      <c r="JK98">
        <v>476.123</v>
      </c>
      <c r="JL98">
        <v>481.032</v>
      </c>
      <c r="JM98">
        <v>31.0109</v>
      </c>
      <c r="JN98">
        <v>29.5954</v>
      </c>
      <c r="JO98">
        <v>30</v>
      </c>
      <c r="JP98">
        <v>29.2621</v>
      </c>
      <c r="JQ98">
        <v>29.3191</v>
      </c>
      <c r="JR98">
        <v>22.1465</v>
      </c>
      <c r="JS98">
        <v>28.2508</v>
      </c>
      <c r="JT98">
        <v>97.3896</v>
      </c>
      <c r="JU98">
        <v>31.0215</v>
      </c>
      <c r="JV98">
        <v>420</v>
      </c>
      <c r="JW98">
        <v>23.5208</v>
      </c>
      <c r="JX98">
        <v>100.788</v>
      </c>
      <c r="JY98">
        <v>100.157</v>
      </c>
    </row>
    <row r="99" spans="1:285">
      <c r="A99">
        <v>83</v>
      </c>
      <c r="B99">
        <v>1758504321</v>
      </c>
      <c r="C99">
        <v>804.4000000953674</v>
      </c>
      <c r="D99" t="s">
        <v>595</v>
      </c>
      <c r="E99" t="s">
        <v>596</v>
      </c>
      <c r="F99">
        <v>5</v>
      </c>
      <c r="G99" t="s">
        <v>552</v>
      </c>
      <c r="H99" t="s">
        <v>420</v>
      </c>
      <c r="I99" t="s">
        <v>421</v>
      </c>
      <c r="J99">
        <v>1758504318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3.21</v>
      </c>
      <c r="DB99">
        <v>0.5</v>
      </c>
      <c r="DC99" t="s">
        <v>423</v>
      </c>
      <c r="DD99">
        <v>2</v>
      </c>
      <c r="DE99">
        <v>1758504318</v>
      </c>
      <c r="DF99">
        <v>420.4731111111111</v>
      </c>
      <c r="DG99">
        <v>420.0507777777777</v>
      </c>
      <c r="DH99">
        <v>23.81738888888889</v>
      </c>
      <c r="DI99">
        <v>23.54057777777778</v>
      </c>
      <c r="DJ99">
        <v>420.354</v>
      </c>
      <c r="DK99">
        <v>23.58661111111111</v>
      </c>
      <c r="DL99">
        <v>499.9267777777778</v>
      </c>
      <c r="DM99">
        <v>89.95368888888889</v>
      </c>
      <c r="DN99">
        <v>0.05713684444444445</v>
      </c>
      <c r="DO99">
        <v>30.17553333333333</v>
      </c>
      <c r="DP99">
        <v>29.99717777777778</v>
      </c>
      <c r="DQ99">
        <v>999.9000000000001</v>
      </c>
      <c r="DR99">
        <v>0</v>
      </c>
      <c r="DS99">
        <v>0</v>
      </c>
      <c r="DT99">
        <v>9997.022222222222</v>
      </c>
      <c r="DU99">
        <v>0</v>
      </c>
      <c r="DV99">
        <v>1.664114444444444</v>
      </c>
      <c r="DW99">
        <v>0.4224174444444444</v>
      </c>
      <c r="DX99">
        <v>430.732</v>
      </c>
      <c r="DY99">
        <v>430.1773333333333</v>
      </c>
      <c r="DZ99">
        <v>0.2767985555555555</v>
      </c>
      <c r="EA99">
        <v>420.0507777777777</v>
      </c>
      <c r="EB99">
        <v>23.54057777777778</v>
      </c>
      <c r="EC99">
        <v>2.142462222222222</v>
      </c>
      <c r="ED99">
        <v>2.117563333333333</v>
      </c>
      <c r="EE99">
        <v>18.53844444444444</v>
      </c>
      <c r="EF99">
        <v>18.35191111111111</v>
      </c>
      <c r="EG99">
        <v>0.00500056</v>
      </c>
      <c r="EH99">
        <v>0</v>
      </c>
      <c r="EI99">
        <v>0</v>
      </c>
      <c r="EJ99">
        <v>0</v>
      </c>
      <c r="EK99">
        <v>323.9222222222222</v>
      </c>
      <c r="EL99">
        <v>0.00500056</v>
      </c>
      <c r="EM99">
        <v>-11.65555555555556</v>
      </c>
      <c r="EN99">
        <v>-2.622222222222222</v>
      </c>
      <c r="EO99">
        <v>34.65933333333333</v>
      </c>
      <c r="EP99">
        <v>38.062</v>
      </c>
      <c r="EQ99">
        <v>36.375</v>
      </c>
      <c r="ER99">
        <v>37.59011111111111</v>
      </c>
      <c r="ES99">
        <v>37.02055555555555</v>
      </c>
      <c r="ET99">
        <v>0</v>
      </c>
      <c r="EU99">
        <v>0</v>
      </c>
      <c r="EV99">
        <v>0</v>
      </c>
      <c r="EW99">
        <v>1758504322.9</v>
      </c>
      <c r="EX99">
        <v>0</v>
      </c>
      <c r="EY99">
        <v>322.88</v>
      </c>
      <c r="EZ99">
        <v>9.715384386396321</v>
      </c>
      <c r="FA99">
        <v>-36.95384602316268</v>
      </c>
      <c r="FB99">
        <v>-9.215999999999999</v>
      </c>
      <c r="FC99">
        <v>15</v>
      </c>
      <c r="FD99">
        <v>0</v>
      </c>
      <c r="FE99" t="s">
        <v>424</v>
      </c>
      <c r="FF99">
        <v>1747148579.5</v>
      </c>
      <c r="FG99">
        <v>1747148584.5</v>
      </c>
      <c r="FH99">
        <v>0</v>
      </c>
      <c r="FI99">
        <v>0.162</v>
      </c>
      <c r="FJ99">
        <v>-0.001</v>
      </c>
      <c r="FK99">
        <v>0.139</v>
      </c>
      <c r="FL99">
        <v>0.058</v>
      </c>
      <c r="FM99">
        <v>420</v>
      </c>
      <c r="FN99">
        <v>16</v>
      </c>
      <c r="FO99">
        <v>0.19</v>
      </c>
      <c r="FP99">
        <v>0.02</v>
      </c>
      <c r="FQ99">
        <v>0.4417564</v>
      </c>
      <c r="FR99">
        <v>-0.1899191819887426</v>
      </c>
      <c r="FS99">
        <v>0.03962387994618902</v>
      </c>
      <c r="FT99">
        <v>1</v>
      </c>
      <c r="FU99">
        <v>322.4470588235295</v>
      </c>
      <c r="FV99">
        <v>6.72268906034475</v>
      </c>
      <c r="FW99">
        <v>5.902553549804059</v>
      </c>
      <c r="FX99">
        <v>0</v>
      </c>
      <c r="FY99">
        <v>0.26219755</v>
      </c>
      <c r="FZ99">
        <v>-0.09422224390243931</v>
      </c>
      <c r="GA99">
        <v>0.03316250140742552</v>
      </c>
      <c r="GB99">
        <v>1</v>
      </c>
      <c r="GC99">
        <v>2</v>
      </c>
      <c r="GD99">
        <v>3</v>
      </c>
      <c r="GE99" t="s">
        <v>434</v>
      </c>
      <c r="GF99">
        <v>3.12698</v>
      </c>
      <c r="GG99">
        <v>2.73497</v>
      </c>
      <c r="GH99">
        <v>0.0852424</v>
      </c>
      <c r="GI99">
        <v>0.08563469999999999</v>
      </c>
      <c r="GJ99">
        <v>0.105692</v>
      </c>
      <c r="GK99">
        <v>0.105373</v>
      </c>
      <c r="GL99">
        <v>27389.5</v>
      </c>
      <c r="GM99">
        <v>26563.8</v>
      </c>
      <c r="GN99">
        <v>30485</v>
      </c>
      <c r="GO99">
        <v>29308.4</v>
      </c>
      <c r="GP99">
        <v>37628.9</v>
      </c>
      <c r="GQ99">
        <v>34487.1</v>
      </c>
      <c r="GR99">
        <v>46640.3</v>
      </c>
      <c r="GS99">
        <v>43538.9</v>
      </c>
      <c r="GT99">
        <v>1.81428</v>
      </c>
      <c r="GU99">
        <v>1.86908</v>
      </c>
      <c r="GV99">
        <v>0.0827536</v>
      </c>
      <c r="GW99">
        <v>0</v>
      </c>
      <c r="GX99">
        <v>28.6498</v>
      </c>
      <c r="GY99">
        <v>999.9</v>
      </c>
      <c r="GZ99">
        <v>56.6</v>
      </c>
      <c r="HA99">
        <v>31.5</v>
      </c>
      <c r="HB99">
        <v>29.2071</v>
      </c>
      <c r="HC99">
        <v>63.34</v>
      </c>
      <c r="HD99">
        <v>16.9311</v>
      </c>
      <c r="HE99">
        <v>1</v>
      </c>
      <c r="HF99">
        <v>0.187858</v>
      </c>
      <c r="HG99">
        <v>-1.20107</v>
      </c>
      <c r="HH99">
        <v>20.2133</v>
      </c>
      <c r="HI99">
        <v>5.2396</v>
      </c>
      <c r="HJ99">
        <v>11.974</v>
      </c>
      <c r="HK99">
        <v>4.9731</v>
      </c>
      <c r="HL99">
        <v>3.291</v>
      </c>
      <c r="HM99">
        <v>9999</v>
      </c>
      <c r="HN99">
        <v>9999</v>
      </c>
      <c r="HO99">
        <v>9999</v>
      </c>
      <c r="HP99">
        <v>999.9</v>
      </c>
      <c r="HQ99">
        <v>4.97297</v>
      </c>
      <c r="HR99">
        <v>1.87742</v>
      </c>
      <c r="HS99">
        <v>1.87546</v>
      </c>
      <c r="HT99">
        <v>1.87832</v>
      </c>
      <c r="HU99">
        <v>1.875</v>
      </c>
      <c r="HV99">
        <v>1.87858</v>
      </c>
      <c r="HW99">
        <v>1.8757</v>
      </c>
      <c r="HX99">
        <v>1.87684</v>
      </c>
      <c r="HY99">
        <v>0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0.119</v>
      </c>
      <c r="IM99">
        <v>0.2308</v>
      </c>
      <c r="IN99">
        <v>-0.2620446997112612</v>
      </c>
      <c r="IO99">
        <v>0.0009670109888777422</v>
      </c>
      <c r="IP99">
        <v>-2.06069886015755E-07</v>
      </c>
      <c r="IQ99">
        <v>1.492131737393187E-10</v>
      </c>
      <c r="IR99">
        <v>-0.04753701319922854</v>
      </c>
      <c r="IS99">
        <v>-0.001311061913088307</v>
      </c>
      <c r="IT99">
        <v>0.0006994928358591311</v>
      </c>
      <c r="IU99">
        <v>-6.08881213830995E-06</v>
      </c>
      <c r="IV99">
        <v>3</v>
      </c>
      <c r="IW99">
        <v>2112</v>
      </c>
      <c r="IX99">
        <v>1</v>
      </c>
      <c r="IY99">
        <v>30</v>
      </c>
      <c r="IZ99">
        <v>189262.4</v>
      </c>
      <c r="JA99">
        <v>189262.3</v>
      </c>
      <c r="JB99">
        <v>1.10474</v>
      </c>
      <c r="JC99">
        <v>2.54028</v>
      </c>
      <c r="JD99">
        <v>1.39893</v>
      </c>
      <c r="JE99">
        <v>2.35474</v>
      </c>
      <c r="JF99">
        <v>1.44897</v>
      </c>
      <c r="JG99">
        <v>2.54761</v>
      </c>
      <c r="JH99">
        <v>37.5059</v>
      </c>
      <c r="JI99">
        <v>24.2188</v>
      </c>
      <c r="JJ99">
        <v>18</v>
      </c>
      <c r="JK99">
        <v>476.178</v>
      </c>
      <c r="JL99">
        <v>480.932</v>
      </c>
      <c r="JM99">
        <v>31.0087</v>
      </c>
      <c r="JN99">
        <v>29.5954</v>
      </c>
      <c r="JO99">
        <v>30</v>
      </c>
      <c r="JP99">
        <v>29.2621</v>
      </c>
      <c r="JQ99">
        <v>29.3191</v>
      </c>
      <c r="JR99">
        <v>22.149</v>
      </c>
      <c r="JS99">
        <v>28.2508</v>
      </c>
      <c r="JT99">
        <v>97.3896</v>
      </c>
      <c r="JU99">
        <v>31.0215</v>
      </c>
      <c r="JV99">
        <v>420</v>
      </c>
      <c r="JW99">
        <v>23.5208</v>
      </c>
      <c r="JX99">
        <v>100.789</v>
      </c>
      <c r="JY99">
        <v>100.158</v>
      </c>
    </row>
    <row r="100" spans="1:285">
      <c r="A100">
        <v>84</v>
      </c>
      <c r="B100">
        <v>1758504323</v>
      </c>
      <c r="C100">
        <v>806.4000000953674</v>
      </c>
      <c r="D100" t="s">
        <v>597</v>
      </c>
      <c r="E100" t="s">
        <v>598</v>
      </c>
      <c r="F100">
        <v>5</v>
      </c>
      <c r="G100" t="s">
        <v>552</v>
      </c>
      <c r="H100" t="s">
        <v>420</v>
      </c>
      <c r="I100" t="s">
        <v>421</v>
      </c>
      <c r="J100">
        <v>1758504320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3.21</v>
      </c>
      <c r="DB100">
        <v>0.5</v>
      </c>
      <c r="DC100" t="s">
        <v>423</v>
      </c>
      <c r="DD100">
        <v>2</v>
      </c>
      <c r="DE100">
        <v>1758504320</v>
      </c>
      <c r="DF100">
        <v>420.467</v>
      </c>
      <c r="DG100">
        <v>420.0125555555556</v>
      </c>
      <c r="DH100">
        <v>23.8173</v>
      </c>
      <c r="DI100">
        <v>23.53736666666667</v>
      </c>
      <c r="DJ100">
        <v>420.3478888888889</v>
      </c>
      <c r="DK100">
        <v>23.58653333333333</v>
      </c>
      <c r="DL100">
        <v>499.9466666666666</v>
      </c>
      <c r="DM100">
        <v>89.95448888888889</v>
      </c>
      <c r="DN100">
        <v>0.05698942222222222</v>
      </c>
      <c r="DO100">
        <v>30.17331111111111</v>
      </c>
      <c r="DP100">
        <v>29.99664444444445</v>
      </c>
      <c r="DQ100">
        <v>999.9000000000001</v>
      </c>
      <c r="DR100">
        <v>0</v>
      </c>
      <c r="DS100">
        <v>0</v>
      </c>
      <c r="DT100">
        <v>10009.52</v>
      </c>
      <c r="DU100">
        <v>0</v>
      </c>
      <c r="DV100">
        <v>1.663347777777778</v>
      </c>
      <c r="DW100">
        <v>0.4543997777777777</v>
      </c>
      <c r="DX100">
        <v>430.7256666666667</v>
      </c>
      <c r="DY100">
        <v>430.1367777777778</v>
      </c>
      <c r="DZ100">
        <v>0.2799423333333333</v>
      </c>
      <c r="EA100">
        <v>420.0125555555556</v>
      </c>
      <c r="EB100">
        <v>23.53736666666667</v>
      </c>
      <c r="EC100">
        <v>2.142473333333333</v>
      </c>
      <c r="ED100">
        <v>2.117292222222222</v>
      </c>
      <c r="EE100">
        <v>18.53852222222222</v>
      </c>
      <c r="EF100">
        <v>18.34986666666667</v>
      </c>
      <c r="EG100">
        <v>0.00500056</v>
      </c>
      <c r="EH100">
        <v>0</v>
      </c>
      <c r="EI100">
        <v>0</v>
      </c>
      <c r="EJ100">
        <v>0</v>
      </c>
      <c r="EK100">
        <v>326.2777777777778</v>
      </c>
      <c r="EL100">
        <v>0.00500056</v>
      </c>
      <c r="EM100">
        <v>-12.33333333333333</v>
      </c>
      <c r="EN100">
        <v>-3.1</v>
      </c>
      <c r="EO100">
        <v>34.71488888888889</v>
      </c>
      <c r="EP100">
        <v>38.069</v>
      </c>
      <c r="EQ100">
        <v>36.40966666666667</v>
      </c>
      <c r="ER100">
        <v>37.59711111111111</v>
      </c>
      <c r="ES100">
        <v>37.02055555555555</v>
      </c>
      <c r="ET100">
        <v>0</v>
      </c>
      <c r="EU100">
        <v>0</v>
      </c>
      <c r="EV100">
        <v>0</v>
      </c>
      <c r="EW100">
        <v>1758504324.7</v>
      </c>
      <c r="EX100">
        <v>0</v>
      </c>
      <c r="EY100">
        <v>323.3576923076923</v>
      </c>
      <c r="EZ100">
        <v>3.353845989090046</v>
      </c>
      <c r="FA100">
        <v>-18.25641001034569</v>
      </c>
      <c r="FB100">
        <v>-9.146153846153846</v>
      </c>
      <c r="FC100">
        <v>15</v>
      </c>
      <c r="FD100">
        <v>0</v>
      </c>
      <c r="FE100" t="s">
        <v>424</v>
      </c>
      <c r="FF100">
        <v>1747148579.5</v>
      </c>
      <c r="FG100">
        <v>1747148584.5</v>
      </c>
      <c r="FH100">
        <v>0</v>
      </c>
      <c r="FI100">
        <v>0.162</v>
      </c>
      <c r="FJ100">
        <v>-0.001</v>
      </c>
      <c r="FK100">
        <v>0.139</v>
      </c>
      <c r="FL100">
        <v>0.058</v>
      </c>
      <c r="FM100">
        <v>420</v>
      </c>
      <c r="FN100">
        <v>16</v>
      </c>
      <c r="FO100">
        <v>0.19</v>
      </c>
      <c r="FP100">
        <v>0.02</v>
      </c>
      <c r="FQ100">
        <v>0.4479704390243902</v>
      </c>
      <c r="FR100">
        <v>-0.1470009825783961</v>
      </c>
      <c r="FS100">
        <v>0.04043249665200721</v>
      </c>
      <c r="FT100">
        <v>1</v>
      </c>
      <c r="FU100">
        <v>323.0617647058824</v>
      </c>
      <c r="FV100">
        <v>4.884644702272789</v>
      </c>
      <c r="FW100">
        <v>5.770717903442109</v>
      </c>
      <c r="FX100">
        <v>0</v>
      </c>
      <c r="FY100">
        <v>0.2599304634146342</v>
      </c>
      <c r="FZ100">
        <v>0.02884613937282201</v>
      </c>
      <c r="GA100">
        <v>0.03014739517453601</v>
      </c>
      <c r="GB100">
        <v>1</v>
      </c>
      <c r="GC100">
        <v>2</v>
      </c>
      <c r="GD100">
        <v>3</v>
      </c>
      <c r="GE100" t="s">
        <v>434</v>
      </c>
      <c r="GF100">
        <v>3.12717</v>
      </c>
      <c r="GG100">
        <v>2.73465</v>
      </c>
      <c r="GH100">
        <v>0.0852387</v>
      </c>
      <c r="GI100">
        <v>0.0856277</v>
      </c>
      <c r="GJ100">
        <v>0.105688</v>
      </c>
      <c r="GK100">
        <v>0.105371</v>
      </c>
      <c r="GL100">
        <v>27389.5</v>
      </c>
      <c r="GM100">
        <v>26564.1</v>
      </c>
      <c r="GN100">
        <v>30484.8</v>
      </c>
      <c r="GO100">
        <v>29308.6</v>
      </c>
      <c r="GP100">
        <v>37628.8</v>
      </c>
      <c r="GQ100">
        <v>34487.4</v>
      </c>
      <c r="GR100">
        <v>46640</v>
      </c>
      <c r="GS100">
        <v>43539.1</v>
      </c>
      <c r="GT100">
        <v>1.81457</v>
      </c>
      <c r="GU100">
        <v>1.86873</v>
      </c>
      <c r="GV100">
        <v>0.08312609999999999</v>
      </c>
      <c r="GW100">
        <v>0</v>
      </c>
      <c r="GX100">
        <v>28.6516</v>
      </c>
      <c r="GY100">
        <v>999.9</v>
      </c>
      <c r="GZ100">
        <v>56.6</v>
      </c>
      <c r="HA100">
        <v>31.5</v>
      </c>
      <c r="HB100">
        <v>29.2059</v>
      </c>
      <c r="HC100">
        <v>63.41</v>
      </c>
      <c r="HD100">
        <v>16.9431</v>
      </c>
      <c r="HE100">
        <v>1</v>
      </c>
      <c r="HF100">
        <v>0.187823</v>
      </c>
      <c r="HG100">
        <v>-1.23021</v>
      </c>
      <c r="HH100">
        <v>20.2131</v>
      </c>
      <c r="HI100">
        <v>5.23945</v>
      </c>
      <c r="HJ100">
        <v>11.974</v>
      </c>
      <c r="HK100">
        <v>4.9727</v>
      </c>
      <c r="HL100">
        <v>3.291</v>
      </c>
      <c r="HM100">
        <v>9999</v>
      </c>
      <c r="HN100">
        <v>9999</v>
      </c>
      <c r="HO100">
        <v>9999</v>
      </c>
      <c r="HP100">
        <v>999.9</v>
      </c>
      <c r="HQ100">
        <v>4.97298</v>
      </c>
      <c r="HR100">
        <v>1.87742</v>
      </c>
      <c r="HS100">
        <v>1.87546</v>
      </c>
      <c r="HT100">
        <v>1.87832</v>
      </c>
      <c r="HU100">
        <v>1.875</v>
      </c>
      <c r="HV100">
        <v>1.87858</v>
      </c>
      <c r="HW100">
        <v>1.87572</v>
      </c>
      <c r="HX100">
        <v>1.87684</v>
      </c>
      <c r="HY100">
        <v>0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0.119</v>
      </c>
      <c r="IM100">
        <v>0.2308</v>
      </c>
      <c r="IN100">
        <v>-0.2620446997112612</v>
      </c>
      <c r="IO100">
        <v>0.0009670109888777422</v>
      </c>
      <c r="IP100">
        <v>-2.06069886015755E-07</v>
      </c>
      <c r="IQ100">
        <v>1.492131737393187E-10</v>
      </c>
      <c r="IR100">
        <v>-0.04753701319922854</v>
      </c>
      <c r="IS100">
        <v>-0.001311061913088307</v>
      </c>
      <c r="IT100">
        <v>0.0006994928358591311</v>
      </c>
      <c r="IU100">
        <v>-6.08881213830995E-06</v>
      </c>
      <c r="IV100">
        <v>3</v>
      </c>
      <c r="IW100">
        <v>2112</v>
      </c>
      <c r="IX100">
        <v>1</v>
      </c>
      <c r="IY100">
        <v>30</v>
      </c>
      <c r="IZ100">
        <v>189262.4</v>
      </c>
      <c r="JA100">
        <v>189262.3</v>
      </c>
      <c r="JB100">
        <v>1.10474</v>
      </c>
      <c r="JC100">
        <v>2.55371</v>
      </c>
      <c r="JD100">
        <v>1.39893</v>
      </c>
      <c r="JE100">
        <v>2.35474</v>
      </c>
      <c r="JF100">
        <v>1.44897</v>
      </c>
      <c r="JG100">
        <v>2.53906</v>
      </c>
      <c r="JH100">
        <v>37.5059</v>
      </c>
      <c r="JI100">
        <v>24.2101</v>
      </c>
      <c r="JJ100">
        <v>18</v>
      </c>
      <c r="JK100">
        <v>476.342</v>
      </c>
      <c r="JL100">
        <v>480.699</v>
      </c>
      <c r="JM100">
        <v>31.0059</v>
      </c>
      <c r="JN100">
        <v>29.5954</v>
      </c>
      <c r="JO100">
        <v>29.9999</v>
      </c>
      <c r="JP100">
        <v>29.2621</v>
      </c>
      <c r="JQ100">
        <v>29.3191</v>
      </c>
      <c r="JR100">
        <v>22.1501</v>
      </c>
      <c r="JS100">
        <v>28.2508</v>
      </c>
      <c r="JT100">
        <v>97.3896</v>
      </c>
      <c r="JU100">
        <v>31.0143</v>
      </c>
      <c r="JV100">
        <v>420</v>
      </c>
      <c r="JW100">
        <v>23.5208</v>
      </c>
      <c r="JX100">
        <v>100.788</v>
      </c>
      <c r="JY100">
        <v>100.158</v>
      </c>
    </row>
    <row r="101" spans="1:285">
      <c r="A101">
        <v>85</v>
      </c>
      <c r="B101">
        <v>1758504325</v>
      </c>
      <c r="C101">
        <v>808.4000000953674</v>
      </c>
      <c r="D101" t="s">
        <v>599</v>
      </c>
      <c r="E101" t="s">
        <v>600</v>
      </c>
      <c r="F101">
        <v>5</v>
      </c>
      <c r="G101" t="s">
        <v>552</v>
      </c>
      <c r="H101" t="s">
        <v>420</v>
      </c>
      <c r="I101" t="s">
        <v>421</v>
      </c>
      <c r="J101">
        <v>1758504322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3.21</v>
      </c>
      <c r="DB101">
        <v>0.5</v>
      </c>
      <c r="DC101" t="s">
        <v>423</v>
      </c>
      <c r="DD101">
        <v>2</v>
      </c>
      <c r="DE101">
        <v>1758504322</v>
      </c>
      <c r="DF101">
        <v>420.4445555555556</v>
      </c>
      <c r="DG101">
        <v>419.9776666666667</v>
      </c>
      <c r="DH101">
        <v>23.81664444444444</v>
      </c>
      <c r="DI101">
        <v>23.53681111111111</v>
      </c>
      <c r="DJ101">
        <v>420.3255555555555</v>
      </c>
      <c r="DK101">
        <v>23.5859</v>
      </c>
      <c r="DL101">
        <v>499.9965555555556</v>
      </c>
      <c r="DM101">
        <v>89.95505555555556</v>
      </c>
      <c r="DN101">
        <v>0.0568724</v>
      </c>
      <c r="DO101">
        <v>30.17122222222222</v>
      </c>
      <c r="DP101">
        <v>29.99984444444445</v>
      </c>
      <c r="DQ101">
        <v>999.9000000000001</v>
      </c>
      <c r="DR101">
        <v>0</v>
      </c>
      <c r="DS101">
        <v>0</v>
      </c>
      <c r="DT101">
        <v>10015.07</v>
      </c>
      <c r="DU101">
        <v>0</v>
      </c>
      <c r="DV101">
        <v>1.658751111111111</v>
      </c>
      <c r="DW101">
        <v>0.4667797777777777</v>
      </c>
      <c r="DX101">
        <v>430.7024444444444</v>
      </c>
      <c r="DY101">
        <v>430.101</v>
      </c>
      <c r="DZ101">
        <v>0.2798208888888889</v>
      </c>
      <c r="EA101">
        <v>419.9776666666667</v>
      </c>
      <c r="EB101">
        <v>23.53681111111111</v>
      </c>
      <c r="EC101">
        <v>2.142428888888888</v>
      </c>
      <c r="ED101">
        <v>2.117256666666667</v>
      </c>
      <c r="EE101">
        <v>18.53817777777778</v>
      </c>
      <c r="EF101">
        <v>18.3496</v>
      </c>
      <c r="EG101">
        <v>0.00500056</v>
      </c>
      <c r="EH101">
        <v>0</v>
      </c>
      <c r="EI101">
        <v>0</v>
      </c>
      <c r="EJ101">
        <v>0</v>
      </c>
      <c r="EK101">
        <v>325.5555555555555</v>
      </c>
      <c r="EL101">
        <v>0.00500056</v>
      </c>
      <c r="EM101">
        <v>-7.833333333333333</v>
      </c>
      <c r="EN101">
        <v>-1.922222222222222</v>
      </c>
      <c r="EO101">
        <v>34.708</v>
      </c>
      <c r="EP101">
        <v>38.069</v>
      </c>
      <c r="EQ101">
        <v>36.40266666666667</v>
      </c>
      <c r="ER101">
        <v>37.58333333333334</v>
      </c>
      <c r="ES101">
        <v>36.99955555555555</v>
      </c>
      <c r="ET101">
        <v>0</v>
      </c>
      <c r="EU101">
        <v>0</v>
      </c>
      <c r="EV101">
        <v>0</v>
      </c>
      <c r="EW101">
        <v>1758504327.1</v>
      </c>
      <c r="EX101">
        <v>0</v>
      </c>
      <c r="EY101">
        <v>322.45</v>
      </c>
      <c r="EZ101">
        <v>-0.1128206171547881</v>
      </c>
      <c r="FA101">
        <v>17.55213684986598</v>
      </c>
      <c r="FB101">
        <v>-9.207692307692307</v>
      </c>
      <c r="FC101">
        <v>15</v>
      </c>
      <c r="FD101">
        <v>0</v>
      </c>
      <c r="FE101" t="s">
        <v>424</v>
      </c>
      <c r="FF101">
        <v>1747148579.5</v>
      </c>
      <c r="FG101">
        <v>1747148584.5</v>
      </c>
      <c r="FH101">
        <v>0</v>
      </c>
      <c r="FI101">
        <v>0.162</v>
      </c>
      <c r="FJ101">
        <v>-0.001</v>
      </c>
      <c r="FK101">
        <v>0.139</v>
      </c>
      <c r="FL101">
        <v>0.058</v>
      </c>
      <c r="FM101">
        <v>420</v>
      </c>
      <c r="FN101">
        <v>16</v>
      </c>
      <c r="FO101">
        <v>0.19</v>
      </c>
      <c r="FP101">
        <v>0.02</v>
      </c>
      <c r="FQ101">
        <v>0.4453613</v>
      </c>
      <c r="FR101">
        <v>-0.02457611257035697</v>
      </c>
      <c r="FS101">
        <v>0.03800988180144737</v>
      </c>
      <c r="FT101">
        <v>1</v>
      </c>
      <c r="FU101">
        <v>322.7852941176471</v>
      </c>
      <c r="FV101">
        <v>-2.455309462252961</v>
      </c>
      <c r="FW101">
        <v>5.905985615455341</v>
      </c>
      <c r="FX101">
        <v>0</v>
      </c>
      <c r="FY101">
        <v>0.25672675</v>
      </c>
      <c r="FZ101">
        <v>0.1491664840525332</v>
      </c>
      <c r="GA101">
        <v>0.02702155468949742</v>
      </c>
      <c r="GB101">
        <v>0</v>
      </c>
      <c r="GC101">
        <v>1</v>
      </c>
      <c r="GD101">
        <v>3</v>
      </c>
      <c r="GE101" t="s">
        <v>425</v>
      </c>
      <c r="GF101">
        <v>3.12706</v>
      </c>
      <c r="GG101">
        <v>2.73471</v>
      </c>
      <c r="GH101">
        <v>0.08523219999999999</v>
      </c>
      <c r="GI101">
        <v>0.0856253</v>
      </c>
      <c r="GJ101">
        <v>0.10569</v>
      </c>
      <c r="GK101">
        <v>0.105368</v>
      </c>
      <c r="GL101">
        <v>27389.5</v>
      </c>
      <c r="GM101">
        <v>26563.9</v>
      </c>
      <c r="GN101">
        <v>30484.7</v>
      </c>
      <c r="GO101">
        <v>29308.3</v>
      </c>
      <c r="GP101">
        <v>37628.7</v>
      </c>
      <c r="GQ101">
        <v>34487.2</v>
      </c>
      <c r="GR101">
        <v>46639.9</v>
      </c>
      <c r="GS101">
        <v>43538.8</v>
      </c>
      <c r="GT101">
        <v>1.81457</v>
      </c>
      <c r="GU101">
        <v>1.86892</v>
      </c>
      <c r="GV101">
        <v>0.08259710000000001</v>
      </c>
      <c r="GW101">
        <v>0</v>
      </c>
      <c r="GX101">
        <v>28.6529</v>
      </c>
      <c r="GY101">
        <v>999.9</v>
      </c>
      <c r="GZ101">
        <v>56.6</v>
      </c>
      <c r="HA101">
        <v>31.5</v>
      </c>
      <c r="HB101">
        <v>29.2065</v>
      </c>
      <c r="HC101">
        <v>63.51</v>
      </c>
      <c r="HD101">
        <v>16.9431</v>
      </c>
      <c r="HE101">
        <v>1</v>
      </c>
      <c r="HF101">
        <v>0.187825</v>
      </c>
      <c r="HG101">
        <v>-1.24353</v>
      </c>
      <c r="HH101">
        <v>20.213</v>
      </c>
      <c r="HI101">
        <v>5.23915</v>
      </c>
      <c r="HJ101">
        <v>11.974</v>
      </c>
      <c r="HK101">
        <v>4.9726</v>
      </c>
      <c r="HL101">
        <v>3.291</v>
      </c>
      <c r="HM101">
        <v>9999</v>
      </c>
      <c r="HN101">
        <v>9999</v>
      </c>
      <c r="HO101">
        <v>9999</v>
      </c>
      <c r="HP101">
        <v>999.9</v>
      </c>
      <c r="HQ101">
        <v>4.97295</v>
      </c>
      <c r="HR101">
        <v>1.87741</v>
      </c>
      <c r="HS101">
        <v>1.87546</v>
      </c>
      <c r="HT101">
        <v>1.87827</v>
      </c>
      <c r="HU101">
        <v>1.87501</v>
      </c>
      <c r="HV101">
        <v>1.87857</v>
      </c>
      <c r="HW101">
        <v>1.87571</v>
      </c>
      <c r="HX101">
        <v>1.87683</v>
      </c>
      <c r="HY101">
        <v>0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0.119</v>
      </c>
      <c r="IM101">
        <v>0.2308</v>
      </c>
      <c r="IN101">
        <v>-0.2620446997112612</v>
      </c>
      <c r="IO101">
        <v>0.0009670109888777422</v>
      </c>
      <c r="IP101">
        <v>-2.06069886015755E-07</v>
      </c>
      <c r="IQ101">
        <v>1.492131737393187E-10</v>
      </c>
      <c r="IR101">
        <v>-0.04753701319922854</v>
      </c>
      <c r="IS101">
        <v>-0.001311061913088307</v>
      </c>
      <c r="IT101">
        <v>0.0006994928358591311</v>
      </c>
      <c r="IU101">
        <v>-6.08881213830995E-06</v>
      </c>
      <c r="IV101">
        <v>3</v>
      </c>
      <c r="IW101">
        <v>2112</v>
      </c>
      <c r="IX101">
        <v>1</v>
      </c>
      <c r="IY101">
        <v>30</v>
      </c>
      <c r="IZ101">
        <v>189262.4</v>
      </c>
      <c r="JA101">
        <v>189262.3</v>
      </c>
      <c r="JB101">
        <v>1.10474</v>
      </c>
      <c r="JC101">
        <v>2.55493</v>
      </c>
      <c r="JD101">
        <v>1.39893</v>
      </c>
      <c r="JE101">
        <v>2.35474</v>
      </c>
      <c r="JF101">
        <v>1.44897</v>
      </c>
      <c r="JG101">
        <v>2.57935</v>
      </c>
      <c r="JH101">
        <v>37.5059</v>
      </c>
      <c r="JI101">
        <v>24.2188</v>
      </c>
      <c r="JJ101">
        <v>18</v>
      </c>
      <c r="JK101">
        <v>476.342</v>
      </c>
      <c r="JL101">
        <v>480.832</v>
      </c>
      <c r="JM101">
        <v>31.0045</v>
      </c>
      <c r="JN101">
        <v>29.5954</v>
      </c>
      <c r="JO101">
        <v>29.9999</v>
      </c>
      <c r="JP101">
        <v>29.2621</v>
      </c>
      <c r="JQ101">
        <v>29.3191</v>
      </c>
      <c r="JR101">
        <v>22.1523</v>
      </c>
      <c r="JS101">
        <v>28.2508</v>
      </c>
      <c r="JT101">
        <v>97.3896</v>
      </c>
      <c r="JU101">
        <v>31.0143</v>
      </c>
      <c r="JV101">
        <v>420</v>
      </c>
      <c r="JW101">
        <v>23.5208</v>
      </c>
      <c r="JX101">
        <v>100.788</v>
      </c>
      <c r="JY101">
        <v>100.157</v>
      </c>
    </row>
    <row r="102" spans="1:285">
      <c r="A102">
        <v>86</v>
      </c>
      <c r="B102">
        <v>1758504327</v>
      </c>
      <c r="C102">
        <v>810.4000000953674</v>
      </c>
      <c r="D102" t="s">
        <v>601</v>
      </c>
      <c r="E102" t="s">
        <v>602</v>
      </c>
      <c r="F102">
        <v>5</v>
      </c>
      <c r="G102" t="s">
        <v>552</v>
      </c>
      <c r="H102" t="s">
        <v>420</v>
      </c>
      <c r="I102" t="s">
        <v>421</v>
      </c>
      <c r="J102">
        <v>1758504324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3.21</v>
      </c>
      <c r="DB102">
        <v>0.5</v>
      </c>
      <c r="DC102" t="s">
        <v>423</v>
      </c>
      <c r="DD102">
        <v>2</v>
      </c>
      <c r="DE102">
        <v>1758504324</v>
      </c>
      <c r="DF102">
        <v>420.4188888888888</v>
      </c>
      <c r="DG102">
        <v>419.9512222222222</v>
      </c>
      <c r="DH102">
        <v>23.8164</v>
      </c>
      <c r="DI102">
        <v>23.53626666666667</v>
      </c>
      <c r="DJ102">
        <v>420.2998888888889</v>
      </c>
      <c r="DK102">
        <v>23.58565555555556</v>
      </c>
      <c r="DL102">
        <v>500.0285555555556</v>
      </c>
      <c r="DM102">
        <v>89.95522222222223</v>
      </c>
      <c r="DN102">
        <v>0.05688547777777778</v>
      </c>
      <c r="DO102">
        <v>30.17006666666667</v>
      </c>
      <c r="DP102">
        <v>30.00113333333333</v>
      </c>
      <c r="DQ102">
        <v>999.9000000000001</v>
      </c>
      <c r="DR102">
        <v>0</v>
      </c>
      <c r="DS102">
        <v>0</v>
      </c>
      <c r="DT102">
        <v>10007.97222222222</v>
      </c>
      <c r="DU102">
        <v>0</v>
      </c>
      <c r="DV102">
        <v>1.65492</v>
      </c>
      <c r="DW102">
        <v>0.4674919999999999</v>
      </c>
      <c r="DX102">
        <v>430.676</v>
      </c>
      <c r="DY102">
        <v>430.0737777777778</v>
      </c>
      <c r="DZ102">
        <v>0.2801354444444445</v>
      </c>
      <c r="EA102">
        <v>419.9512222222222</v>
      </c>
      <c r="EB102">
        <v>23.53626666666667</v>
      </c>
      <c r="EC102">
        <v>2.142412222222222</v>
      </c>
      <c r="ED102">
        <v>2.11721</v>
      </c>
      <c r="EE102">
        <v>18.53804444444444</v>
      </c>
      <c r="EF102">
        <v>18.34926666666667</v>
      </c>
      <c r="EG102">
        <v>0.00500056</v>
      </c>
      <c r="EH102">
        <v>0</v>
      </c>
      <c r="EI102">
        <v>0</v>
      </c>
      <c r="EJ102">
        <v>0</v>
      </c>
      <c r="EK102">
        <v>325.2222222222222</v>
      </c>
      <c r="EL102">
        <v>0.00500056</v>
      </c>
      <c r="EM102">
        <v>-8.277777777777779</v>
      </c>
      <c r="EN102">
        <v>-1.7</v>
      </c>
      <c r="EO102">
        <v>34.71511111111111</v>
      </c>
      <c r="EP102">
        <v>38.069</v>
      </c>
      <c r="EQ102">
        <v>36.39566666666667</v>
      </c>
      <c r="ER102">
        <v>37.58322222222223</v>
      </c>
      <c r="ES102">
        <v>36.99255555555555</v>
      </c>
      <c r="ET102">
        <v>0</v>
      </c>
      <c r="EU102">
        <v>0</v>
      </c>
      <c r="EV102">
        <v>0</v>
      </c>
      <c r="EW102">
        <v>1758504328.9</v>
      </c>
      <c r="EX102">
        <v>0</v>
      </c>
      <c r="EY102">
        <v>322.628</v>
      </c>
      <c r="EZ102">
        <v>17.88461545343808</v>
      </c>
      <c r="FA102">
        <v>9.730769267660593</v>
      </c>
      <c r="FB102">
        <v>-9.643999999999998</v>
      </c>
      <c r="FC102">
        <v>15</v>
      </c>
      <c r="FD102">
        <v>0</v>
      </c>
      <c r="FE102" t="s">
        <v>424</v>
      </c>
      <c r="FF102">
        <v>1747148579.5</v>
      </c>
      <c r="FG102">
        <v>1747148584.5</v>
      </c>
      <c r="FH102">
        <v>0</v>
      </c>
      <c r="FI102">
        <v>0.162</v>
      </c>
      <c r="FJ102">
        <v>-0.001</v>
      </c>
      <c r="FK102">
        <v>0.139</v>
      </c>
      <c r="FL102">
        <v>0.058</v>
      </c>
      <c r="FM102">
        <v>420</v>
      </c>
      <c r="FN102">
        <v>16</v>
      </c>
      <c r="FO102">
        <v>0.19</v>
      </c>
      <c r="FP102">
        <v>0.02</v>
      </c>
      <c r="FQ102">
        <v>0.4423232682926829</v>
      </c>
      <c r="FR102">
        <v>0.140577219512197</v>
      </c>
      <c r="FS102">
        <v>0.03333850454970867</v>
      </c>
      <c r="FT102">
        <v>1</v>
      </c>
      <c r="FU102">
        <v>322.9470588235294</v>
      </c>
      <c r="FV102">
        <v>5.677616504045797</v>
      </c>
      <c r="FW102">
        <v>6.549954436038993</v>
      </c>
      <c r="FX102">
        <v>0</v>
      </c>
      <c r="FY102">
        <v>0.2571433170731707</v>
      </c>
      <c r="FZ102">
        <v>0.2346090522648079</v>
      </c>
      <c r="GA102">
        <v>0.02649394669790011</v>
      </c>
      <c r="GB102">
        <v>0</v>
      </c>
      <c r="GC102">
        <v>1</v>
      </c>
      <c r="GD102">
        <v>3</v>
      </c>
      <c r="GE102" t="s">
        <v>425</v>
      </c>
      <c r="GF102">
        <v>3.12709</v>
      </c>
      <c r="GG102">
        <v>2.73483</v>
      </c>
      <c r="GH102">
        <v>0.0852308</v>
      </c>
      <c r="GI102">
        <v>0.08562989999999999</v>
      </c>
      <c r="GJ102">
        <v>0.105691</v>
      </c>
      <c r="GK102">
        <v>0.105364</v>
      </c>
      <c r="GL102">
        <v>27389.4</v>
      </c>
      <c r="GM102">
        <v>26563.6</v>
      </c>
      <c r="GN102">
        <v>30484.5</v>
      </c>
      <c r="GO102">
        <v>29308.1</v>
      </c>
      <c r="GP102">
        <v>37628.4</v>
      </c>
      <c r="GQ102">
        <v>34487</v>
      </c>
      <c r="GR102">
        <v>46639.7</v>
      </c>
      <c r="GS102">
        <v>43538.4</v>
      </c>
      <c r="GT102">
        <v>1.81472</v>
      </c>
      <c r="GU102">
        <v>1.869</v>
      </c>
      <c r="GV102">
        <v>0.0825301</v>
      </c>
      <c r="GW102">
        <v>0</v>
      </c>
      <c r="GX102">
        <v>28.6541</v>
      </c>
      <c r="GY102">
        <v>999.9</v>
      </c>
      <c r="GZ102">
        <v>56.6</v>
      </c>
      <c r="HA102">
        <v>31.5</v>
      </c>
      <c r="HB102">
        <v>29.2067</v>
      </c>
      <c r="HC102">
        <v>63.52</v>
      </c>
      <c r="HD102">
        <v>16.9151</v>
      </c>
      <c r="HE102">
        <v>1</v>
      </c>
      <c r="HF102">
        <v>0.187835</v>
      </c>
      <c r="HG102">
        <v>-1.25999</v>
      </c>
      <c r="HH102">
        <v>20.2128</v>
      </c>
      <c r="HI102">
        <v>5.2393</v>
      </c>
      <c r="HJ102">
        <v>11.974</v>
      </c>
      <c r="HK102">
        <v>4.973</v>
      </c>
      <c r="HL102">
        <v>3.291</v>
      </c>
      <c r="HM102">
        <v>9999</v>
      </c>
      <c r="HN102">
        <v>9999</v>
      </c>
      <c r="HO102">
        <v>9999</v>
      </c>
      <c r="HP102">
        <v>999.9</v>
      </c>
      <c r="HQ102">
        <v>4.97295</v>
      </c>
      <c r="HR102">
        <v>1.87737</v>
      </c>
      <c r="HS102">
        <v>1.87545</v>
      </c>
      <c r="HT102">
        <v>1.87825</v>
      </c>
      <c r="HU102">
        <v>1.875</v>
      </c>
      <c r="HV102">
        <v>1.87855</v>
      </c>
      <c r="HW102">
        <v>1.87568</v>
      </c>
      <c r="HX102">
        <v>1.87683</v>
      </c>
      <c r="HY102">
        <v>0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0.119</v>
      </c>
      <c r="IM102">
        <v>0.2308</v>
      </c>
      <c r="IN102">
        <v>-0.2620446997112612</v>
      </c>
      <c r="IO102">
        <v>0.0009670109888777422</v>
      </c>
      <c r="IP102">
        <v>-2.06069886015755E-07</v>
      </c>
      <c r="IQ102">
        <v>1.492131737393187E-10</v>
      </c>
      <c r="IR102">
        <v>-0.04753701319922854</v>
      </c>
      <c r="IS102">
        <v>-0.001311061913088307</v>
      </c>
      <c r="IT102">
        <v>0.0006994928358591311</v>
      </c>
      <c r="IU102">
        <v>-6.08881213830995E-06</v>
      </c>
      <c r="IV102">
        <v>3</v>
      </c>
      <c r="IW102">
        <v>2112</v>
      </c>
      <c r="IX102">
        <v>1</v>
      </c>
      <c r="IY102">
        <v>30</v>
      </c>
      <c r="IZ102">
        <v>189262.5</v>
      </c>
      <c r="JA102">
        <v>189262.4</v>
      </c>
      <c r="JB102">
        <v>1.10474</v>
      </c>
      <c r="JC102">
        <v>2.55249</v>
      </c>
      <c r="JD102">
        <v>1.39893</v>
      </c>
      <c r="JE102">
        <v>2.35474</v>
      </c>
      <c r="JF102">
        <v>1.44897</v>
      </c>
      <c r="JG102">
        <v>2.57202</v>
      </c>
      <c r="JH102">
        <v>37.5059</v>
      </c>
      <c r="JI102">
        <v>24.2188</v>
      </c>
      <c r="JJ102">
        <v>18</v>
      </c>
      <c r="JK102">
        <v>476.425</v>
      </c>
      <c r="JL102">
        <v>480.882</v>
      </c>
      <c r="JM102">
        <v>31.0034</v>
      </c>
      <c r="JN102">
        <v>29.5954</v>
      </c>
      <c r="JO102">
        <v>29.9999</v>
      </c>
      <c r="JP102">
        <v>29.2621</v>
      </c>
      <c r="JQ102">
        <v>29.3191</v>
      </c>
      <c r="JR102">
        <v>22.1505</v>
      </c>
      <c r="JS102">
        <v>28.2508</v>
      </c>
      <c r="JT102">
        <v>97.3896</v>
      </c>
      <c r="JU102">
        <v>31.0088</v>
      </c>
      <c r="JV102">
        <v>420</v>
      </c>
      <c r="JW102">
        <v>23.5208</v>
      </c>
      <c r="JX102">
        <v>100.787</v>
      </c>
      <c r="JY102">
        <v>100.157</v>
      </c>
    </row>
    <row r="103" spans="1:285">
      <c r="A103">
        <v>87</v>
      </c>
      <c r="B103">
        <v>1758504329</v>
      </c>
      <c r="C103">
        <v>812.4000000953674</v>
      </c>
      <c r="D103" t="s">
        <v>603</v>
      </c>
      <c r="E103" t="s">
        <v>604</v>
      </c>
      <c r="F103">
        <v>5</v>
      </c>
      <c r="G103" t="s">
        <v>552</v>
      </c>
      <c r="H103" t="s">
        <v>420</v>
      </c>
      <c r="I103" t="s">
        <v>421</v>
      </c>
      <c r="J103">
        <v>1758504326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3.21</v>
      </c>
      <c r="DB103">
        <v>0.5</v>
      </c>
      <c r="DC103" t="s">
        <v>423</v>
      </c>
      <c r="DD103">
        <v>2</v>
      </c>
      <c r="DE103">
        <v>1758504326</v>
      </c>
      <c r="DF103">
        <v>420.4076666666667</v>
      </c>
      <c r="DG103">
        <v>419.9413333333334</v>
      </c>
      <c r="DH103">
        <v>23.81692222222222</v>
      </c>
      <c r="DI103">
        <v>23.5355</v>
      </c>
      <c r="DJ103">
        <v>420.2886666666666</v>
      </c>
      <c r="DK103">
        <v>23.58615555555555</v>
      </c>
      <c r="DL103">
        <v>500.0173333333333</v>
      </c>
      <c r="DM103">
        <v>89.95474444444444</v>
      </c>
      <c r="DN103">
        <v>0.05697921111111112</v>
      </c>
      <c r="DO103">
        <v>30.16992222222222</v>
      </c>
      <c r="DP103">
        <v>30.00048888888888</v>
      </c>
      <c r="DQ103">
        <v>999.9000000000001</v>
      </c>
      <c r="DR103">
        <v>0</v>
      </c>
      <c r="DS103">
        <v>0</v>
      </c>
      <c r="DT103">
        <v>9998.67</v>
      </c>
      <c r="DU103">
        <v>0</v>
      </c>
      <c r="DV103">
        <v>1.65492</v>
      </c>
      <c r="DW103">
        <v>0.4663392222222222</v>
      </c>
      <c r="DX103">
        <v>430.665</v>
      </c>
      <c r="DY103">
        <v>430.0632222222222</v>
      </c>
      <c r="DZ103">
        <v>0.2814256666666666</v>
      </c>
      <c r="EA103">
        <v>419.9413333333334</v>
      </c>
      <c r="EB103">
        <v>23.5355</v>
      </c>
      <c r="EC103">
        <v>2.142446666666666</v>
      </c>
      <c r="ED103">
        <v>2.117127777777778</v>
      </c>
      <c r="EE103">
        <v>18.5383</v>
      </c>
      <c r="EF103">
        <v>18.34865555555556</v>
      </c>
      <c r="EG103">
        <v>0.00500056</v>
      </c>
      <c r="EH103">
        <v>0</v>
      </c>
      <c r="EI103">
        <v>0</v>
      </c>
      <c r="EJ103">
        <v>0</v>
      </c>
      <c r="EK103">
        <v>324.9444444444445</v>
      </c>
      <c r="EL103">
        <v>0.00500056</v>
      </c>
      <c r="EM103">
        <v>-8.444444444444445</v>
      </c>
      <c r="EN103">
        <v>-1.788888888888889</v>
      </c>
      <c r="EO103">
        <v>34.63866666666667</v>
      </c>
      <c r="EP103">
        <v>38.062</v>
      </c>
      <c r="EQ103">
        <v>36.35388888888889</v>
      </c>
      <c r="ER103">
        <v>37.54155555555556</v>
      </c>
      <c r="ES103">
        <v>36.95099999999999</v>
      </c>
      <c r="ET103">
        <v>0</v>
      </c>
      <c r="EU103">
        <v>0</v>
      </c>
      <c r="EV103">
        <v>0</v>
      </c>
      <c r="EW103">
        <v>1758504330.7</v>
      </c>
      <c r="EX103">
        <v>0</v>
      </c>
      <c r="EY103">
        <v>322.95</v>
      </c>
      <c r="EZ103">
        <v>11.61367533568809</v>
      </c>
      <c r="FA103">
        <v>16.19829054488838</v>
      </c>
      <c r="FB103">
        <v>-9.323076923076924</v>
      </c>
      <c r="FC103">
        <v>15</v>
      </c>
      <c r="FD103">
        <v>0</v>
      </c>
      <c r="FE103" t="s">
        <v>424</v>
      </c>
      <c r="FF103">
        <v>1747148579.5</v>
      </c>
      <c r="FG103">
        <v>1747148584.5</v>
      </c>
      <c r="FH103">
        <v>0</v>
      </c>
      <c r="FI103">
        <v>0.162</v>
      </c>
      <c r="FJ103">
        <v>-0.001</v>
      </c>
      <c r="FK103">
        <v>0.139</v>
      </c>
      <c r="FL103">
        <v>0.058</v>
      </c>
      <c r="FM103">
        <v>420</v>
      </c>
      <c r="FN103">
        <v>16</v>
      </c>
      <c r="FO103">
        <v>0.19</v>
      </c>
      <c r="FP103">
        <v>0.02</v>
      </c>
      <c r="FQ103">
        <v>0.443350975</v>
      </c>
      <c r="FR103">
        <v>0.170459313320825</v>
      </c>
      <c r="FS103">
        <v>0.03364030839000105</v>
      </c>
      <c r="FT103">
        <v>1</v>
      </c>
      <c r="FU103">
        <v>323.0000000000001</v>
      </c>
      <c r="FV103">
        <v>1.029793728293509</v>
      </c>
      <c r="FW103">
        <v>6.360863796316831</v>
      </c>
      <c r="FX103">
        <v>0</v>
      </c>
      <c r="FY103">
        <v>0.2614897</v>
      </c>
      <c r="FZ103">
        <v>0.2376283902439028</v>
      </c>
      <c r="GA103">
        <v>0.02596899056682797</v>
      </c>
      <c r="GB103">
        <v>0</v>
      </c>
      <c r="GC103">
        <v>1</v>
      </c>
      <c r="GD103">
        <v>3</v>
      </c>
      <c r="GE103" t="s">
        <v>425</v>
      </c>
      <c r="GF103">
        <v>3.12701</v>
      </c>
      <c r="GG103">
        <v>2.73487</v>
      </c>
      <c r="GH103">
        <v>0.08523219999999999</v>
      </c>
      <c r="GI103">
        <v>0.0856286</v>
      </c>
      <c r="GJ103">
        <v>0.105692</v>
      </c>
      <c r="GK103">
        <v>0.105364</v>
      </c>
      <c r="GL103">
        <v>27389.4</v>
      </c>
      <c r="GM103">
        <v>26563.9</v>
      </c>
      <c r="GN103">
        <v>30484.6</v>
      </c>
      <c r="GO103">
        <v>29308.3</v>
      </c>
      <c r="GP103">
        <v>37628.5</v>
      </c>
      <c r="GQ103">
        <v>34487.4</v>
      </c>
      <c r="GR103">
        <v>46639.9</v>
      </c>
      <c r="GS103">
        <v>43538.8</v>
      </c>
      <c r="GT103">
        <v>1.8145</v>
      </c>
      <c r="GU103">
        <v>1.8693</v>
      </c>
      <c r="GV103">
        <v>0.08271630000000001</v>
      </c>
      <c r="GW103">
        <v>0</v>
      </c>
      <c r="GX103">
        <v>28.6553</v>
      </c>
      <c r="GY103">
        <v>999.9</v>
      </c>
      <c r="GZ103">
        <v>56.5</v>
      </c>
      <c r="HA103">
        <v>31.5</v>
      </c>
      <c r="HB103">
        <v>29.1534</v>
      </c>
      <c r="HC103">
        <v>63.23</v>
      </c>
      <c r="HD103">
        <v>16.899</v>
      </c>
      <c r="HE103">
        <v>1</v>
      </c>
      <c r="HF103">
        <v>0.187774</v>
      </c>
      <c r="HG103">
        <v>-1.26492</v>
      </c>
      <c r="HH103">
        <v>20.2126</v>
      </c>
      <c r="HI103">
        <v>5.23975</v>
      </c>
      <c r="HJ103">
        <v>11.974</v>
      </c>
      <c r="HK103">
        <v>4.97325</v>
      </c>
      <c r="HL103">
        <v>3.291</v>
      </c>
      <c r="HM103">
        <v>9999</v>
      </c>
      <c r="HN103">
        <v>9999</v>
      </c>
      <c r="HO103">
        <v>9999</v>
      </c>
      <c r="HP103">
        <v>999.9</v>
      </c>
      <c r="HQ103">
        <v>4.97296</v>
      </c>
      <c r="HR103">
        <v>1.87737</v>
      </c>
      <c r="HS103">
        <v>1.87545</v>
      </c>
      <c r="HT103">
        <v>1.87829</v>
      </c>
      <c r="HU103">
        <v>1.875</v>
      </c>
      <c r="HV103">
        <v>1.87855</v>
      </c>
      <c r="HW103">
        <v>1.87568</v>
      </c>
      <c r="HX103">
        <v>1.87683</v>
      </c>
      <c r="HY103">
        <v>0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0.119</v>
      </c>
      <c r="IM103">
        <v>0.2308</v>
      </c>
      <c r="IN103">
        <v>-0.2620446997112612</v>
      </c>
      <c r="IO103">
        <v>0.0009670109888777422</v>
      </c>
      <c r="IP103">
        <v>-2.06069886015755E-07</v>
      </c>
      <c r="IQ103">
        <v>1.492131737393187E-10</v>
      </c>
      <c r="IR103">
        <v>-0.04753701319922854</v>
      </c>
      <c r="IS103">
        <v>-0.001311061913088307</v>
      </c>
      <c r="IT103">
        <v>0.0006994928358591311</v>
      </c>
      <c r="IU103">
        <v>-6.08881213830995E-06</v>
      </c>
      <c r="IV103">
        <v>3</v>
      </c>
      <c r="IW103">
        <v>2112</v>
      </c>
      <c r="IX103">
        <v>1</v>
      </c>
      <c r="IY103">
        <v>30</v>
      </c>
      <c r="IZ103">
        <v>189262.5</v>
      </c>
      <c r="JA103">
        <v>189262.4</v>
      </c>
      <c r="JB103">
        <v>1.10474</v>
      </c>
      <c r="JC103">
        <v>2.54639</v>
      </c>
      <c r="JD103">
        <v>1.39893</v>
      </c>
      <c r="JE103">
        <v>2.35352</v>
      </c>
      <c r="JF103">
        <v>1.44897</v>
      </c>
      <c r="JG103">
        <v>2.60132</v>
      </c>
      <c r="JH103">
        <v>37.5059</v>
      </c>
      <c r="JI103">
        <v>24.2188</v>
      </c>
      <c r="JJ103">
        <v>18</v>
      </c>
      <c r="JK103">
        <v>476.301</v>
      </c>
      <c r="JL103">
        <v>481.082</v>
      </c>
      <c r="JM103">
        <v>31.0034</v>
      </c>
      <c r="JN103">
        <v>29.5952</v>
      </c>
      <c r="JO103">
        <v>30</v>
      </c>
      <c r="JP103">
        <v>29.2621</v>
      </c>
      <c r="JQ103">
        <v>29.3191</v>
      </c>
      <c r="JR103">
        <v>22.1532</v>
      </c>
      <c r="JS103">
        <v>28.2508</v>
      </c>
      <c r="JT103">
        <v>97.3896</v>
      </c>
      <c r="JU103">
        <v>31.0088</v>
      </c>
      <c r="JV103">
        <v>420</v>
      </c>
      <c r="JW103">
        <v>23.5208</v>
      </c>
      <c r="JX103">
        <v>100.788</v>
      </c>
      <c r="JY103">
        <v>100.157</v>
      </c>
    </row>
    <row r="104" spans="1:285">
      <c r="A104">
        <v>88</v>
      </c>
      <c r="B104">
        <v>1758504331</v>
      </c>
      <c r="C104">
        <v>814.4000000953674</v>
      </c>
      <c r="D104" t="s">
        <v>605</v>
      </c>
      <c r="E104" t="s">
        <v>606</v>
      </c>
      <c r="F104">
        <v>5</v>
      </c>
      <c r="G104" t="s">
        <v>552</v>
      </c>
      <c r="H104" t="s">
        <v>420</v>
      </c>
      <c r="I104" t="s">
        <v>421</v>
      </c>
      <c r="J104">
        <v>1758504328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3.21</v>
      </c>
      <c r="DB104">
        <v>0.5</v>
      </c>
      <c r="DC104" t="s">
        <v>423</v>
      </c>
      <c r="DD104">
        <v>2</v>
      </c>
      <c r="DE104">
        <v>1758504328</v>
      </c>
      <c r="DF104">
        <v>420.4098888888889</v>
      </c>
      <c r="DG104">
        <v>419.953</v>
      </c>
      <c r="DH104">
        <v>23.81786666666666</v>
      </c>
      <c r="DI104">
        <v>23.53497777777778</v>
      </c>
      <c r="DJ104">
        <v>420.2908888888889</v>
      </c>
      <c r="DK104">
        <v>23.58706666666667</v>
      </c>
      <c r="DL104">
        <v>500.003</v>
      </c>
      <c r="DM104">
        <v>89.9537</v>
      </c>
      <c r="DN104">
        <v>0.05702731111111111</v>
      </c>
      <c r="DO104">
        <v>30.17033333333334</v>
      </c>
      <c r="DP104">
        <v>30.00051111111111</v>
      </c>
      <c r="DQ104">
        <v>999.9000000000001</v>
      </c>
      <c r="DR104">
        <v>0</v>
      </c>
      <c r="DS104">
        <v>0</v>
      </c>
      <c r="DT104">
        <v>10006.16666666667</v>
      </c>
      <c r="DU104">
        <v>0</v>
      </c>
      <c r="DV104">
        <v>1.65492</v>
      </c>
      <c r="DW104">
        <v>0.4571195555555556</v>
      </c>
      <c r="DX104">
        <v>430.6676666666667</v>
      </c>
      <c r="DY104">
        <v>430.0746666666667</v>
      </c>
      <c r="DZ104">
        <v>0.2828915555555556</v>
      </c>
      <c r="EA104">
        <v>419.953</v>
      </c>
      <c r="EB104">
        <v>23.53497777777778</v>
      </c>
      <c r="EC104">
        <v>2.142505555555556</v>
      </c>
      <c r="ED104">
        <v>2.117055555555555</v>
      </c>
      <c r="EE104">
        <v>18.53875555555555</v>
      </c>
      <c r="EF104">
        <v>18.34811111111111</v>
      </c>
      <c r="EG104">
        <v>0.00500056</v>
      </c>
      <c r="EH104">
        <v>0</v>
      </c>
      <c r="EI104">
        <v>0</v>
      </c>
      <c r="EJ104">
        <v>0</v>
      </c>
      <c r="EK104">
        <v>326.9555555555556</v>
      </c>
      <c r="EL104">
        <v>0.00500056</v>
      </c>
      <c r="EM104">
        <v>-13.45555555555556</v>
      </c>
      <c r="EN104">
        <v>-2.744444444444445</v>
      </c>
      <c r="EO104">
        <v>34.65944444444445</v>
      </c>
      <c r="EP104">
        <v>38.062</v>
      </c>
      <c r="EQ104">
        <v>36.35388888888888</v>
      </c>
      <c r="ER104">
        <v>37.54155555555556</v>
      </c>
      <c r="ES104">
        <v>36.97188888888889</v>
      </c>
      <c r="ET104">
        <v>0</v>
      </c>
      <c r="EU104">
        <v>0</v>
      </c>
      <c r="EV104">
        <v>0</v>
      </c>
      <c r="EW104">
        <v>1758504333.1</v>
      </c>
      <c r="EX104">
        <v>0</v>
      </c>
      <c r="EY104">
        <v>323.4653846153846</v>
      </c>
      <c r="EZ104">
        <v>1.336752251576946</v>
      </c>
      <c r="FA104">
        <v>12.24615332339903</v>
      </c>
      <c r="FB104">
        <v>-9.100000000000001</v>
      </c>
      <c r="FC104">
        <v>15</v>
      </c>
      <c r="FD104">
        <v>0</v>
      </c>
      <c r="FE104" t="s">
        <v>424</v>
      </c>
      <c r="FF104">
        <v>1747148579.5</v>
      </c>
      <c r="FG104">
        <v>1747148584.5</v>
      </c>
      <c r="FH104">
        <v>0</v>
      </c>
      <c r="FI104">
        <v>0.162</v>
      </c>
      <c r="FJ104">
        <v>-0.001</v>
      </c>
      <c r="FK104">
        <v>0.139</v>
      </c>
      <c r="FL104">
        <v>0.058</v>
      </c>
      <c r="FM104">
        <v>420</v>
      </c>
      <c r="FN104">
        <v>16</v>
      </c>
      <c r="FO104">
        <v>0.19</v>
      </c>
      <c r="FP104">
        <v>0.02</v>
      </c>
      <c r="FQ104">
        <v>0.4450386097560975</v>
      </c>
      <c r="FR104">
        <v>0.1192373101045307</v>
      </c>
      <c r="FS104">
        <v>0.0328709497038506</v>
      </c>
      <c r="FT104">
        <v>1</v>
      </c>
      <c r="FU104">
        <v>322.7470588235294</v>
      </c>
      <c r="FV104">
        <v>13.6287243024579</v>
      </c>
      <c r="FW104">
        <v>6.192321397558229</v>
      </c>
      <c r="FX104">
        <v>0</v>
      </c>
      <c r="FY104">
        <v>0.2690420731707317</v>
      </c>
      <c r="FZ104">
        <v>0.1700628292682927</v>
      </c>
      <c r="GA104">
        <v>0.02060557018273509</v>
      </c>
      <c r="GB104">
        <v>0</v>
      </c>
      <c r="GC104">
        <v>1</v>
      </c>
      <c r="GD104">
        <v>3</v>
      </c>
      <c r="GE104" t="s">
        <v>425</v>
      </c>
      <c r="GF104">
        <v>3.12706</v>
      </c>
      <c r="GG104">
        <v>2.73497</v>
      </c>
      <c r="GH104">
        <v>0.085234</v>
      </c>
      <c r="GI104">
        <v>0.0856314</v>
      </c>
      <c r="GJ104">
        <v>0.105697</v>
      </c>
      <c r="GK104">
        <v>0.105361</v>
      </c>
      <c r="GL104">
        <v>27389.5</v>
      </c>
      <c r="GM104">
        <v>26563.9</v>
      </c>
      <c r="GN104">
        <v>30484.7</v>
      </c>
      <c r="GO104">
        <v>29308.4</v>
      </c>
      <c r="GP104">
        <v>37628.6</v>
      </c>
      <c r="GQ104">
        <v>34487.6</v>
      </c>
      <c r="GR104">
        <v>46640.2</v>
      </c>
      <c r="GS104">
        <v>43539</v>
      </c>
      <c r="GT104">
        <v>1.8145</v>
      </c>
      <c r="GU104">
        <v>1.86917</v>
      </c>
      <c r="GV104">
        <v>0.08255990000000001</v>
      </c>
      <c r="GW104">
        <v>0</v>
      </c>
      <c r="GX104">
        <v>28.6559</v>
      </c>
      <c r="GY104">
        <v>999.9</v>
      </c>
      <c r="GZ104">
        <v>56.6</v>
      </c>
      <c r="HA104">
        <v>31.5</v>
      </c>
      <c r="HB104">
        <v>29.2075</v>
      </c>
      <c r="HC104">
        <v>63.66</v>
      </c>
      <c r="HD104">
        <v>16.8229</v>
      </c>
      <c r="HE104">
        <v>1</v>
      </c>
      <c r="HF104">
        <v>0.187528</v>
      </c>
      <c r="HG104">
        <v>-1.26599</v>
      </c>
      <c r="HH104">
        <v>20.2127</v>
      </c>
      <c r="HI104">
        <v>5.23885</v>
      </c>
      <c r="HJ104">
        <v>11.974</v>
      </c>
      <c r="HK104">
        <v>4.97295</v>
      </c>
      <c r="HL104">
        <v>3.291</v>
      </c>
      <c r="HM104">
        <v>9999</v>
      </c>
      <c r="HN104">
        <v>9999</v>
      </c>
      <c r="HO104">
        <v>9999</v>
      </c>
      <c r="HP104">
        <v>999.9</v>
      </c>
      <c r="HQ104">
        <v>4.97298</v>
      </c>
      <c r="HR104">
        <v>1.87741</v>
      </c>
      <c r="HS104">
        <v>1.87546</v>
      </c>
      <c r="HT104">
        <v>1.87832</v>
      </c>
      <c r="HU104">
        <v>1.87501</v>
      </c>
      <c r="HV104">
        <v>1.87859</v>
      </c>
      <c r="HW104">
        <v>1.87571</v>
      </c>
      <c r="HX104">
        <v>1.87683</v>
      </c>
      <c r="HY104">
        <v>0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0.12</v>
      </c>
      <c r="IM104">
        <v>0.2309</v>
      </c>
      <c r="IN104">
        <v>-0.2620446997112612</v>
      </c>
      <c r="IO104">
        <v>0.0009670109888777422</v>
      </c>
      <c r="IP104">
        <v>-2.06069886015755E-07</v>
      </c>
      <c r="IQ104">
        <v>1.492131737393187E-10</v>
      </c>
      <c r="IR104">
        <v>-0.04753701319922854</v>
      </c>
      <c r="IS104">
        <v>-0.001311061913088307</v>
      </c>
      <c r="IT104">
        <v>0.0006994928358591311</v>
      </c>
      <c r="IU104">
        <v>-6.08881213830995E-06</v>
      </c>
      <c r="IV104">
        <v>3</v>
      </c>
      <c r="IW104">
        <v>2112</v>
      </c>
      <c r="IX104">
        <v>1</v>
      </c>
      <c r="IY104">
        <v>30</v>
      </c>
      <c r="IZ104">
        <v>189262.5</v>
      </c>
      <c r="JA104">
        <v>189262.4</v>
      </c>
      <c r="JB104">
        <v>1.10474</v>
      </c>
      <c r="JC104">
        <v>2.53784</v>
      </c>
      <c r="JD104">
        <v>1.39893</v>
      </c>
      <c r="JE104">
        <v>2.35474</v>
      </c>
      <c r="JF104">
        <v>1.44897</v>
      </c>
      <c r="JG104">
        <v>2.59888</v>
      </c>
      <c r="JH104">
        <v>37.5059</v>
      </c>
      <c r="JI104">
        <v>24.2188</v>
      </c>
      <c r="JJ104">
        <v>18</v>
      </c>
      <c r="JK104">
        <v>476.301</v>
      </c>
      <c r="JL104">
        <v>480.999</v>
      </c>
      <c r="JM104">
        <v>31.0031</v>
      </c>
      <c r="JN104">
        <v>29.594</v>
      </c>
      <c r="JO104">
        <v>30</v>
      </c>
      <c r="JP104">
        <v>29.2621</v>
      </c>
      <c r="JQ104">
        <v>29.3191</v>
      </c>
      <c r="JR104">
        <v>22.1522</v>
      </c>
      <c r="JS104">
        <v>28.2508</v>
      </c>
      <c r="JT104">
        <v>97.3896</v>
      </c>
      <c r="JU104">
        <v>31.0088</v>
      </c>
      <c r="JV104">
        <v>420</v>
      </c>
      <c r="JW104">
        <v>23.5206</v>
      </c>
      <c r="JX104">
        <v>100.788</v>
      </c>
      <c r="JY104">
        <v>100.158</v>
      </c>
    </row>
    <row r="105" spans="1:285">
      <c r="A105">
        <v>89</v>
      </c>
      <c r="B105">
        <v>1758504333</v>
      </c>
      <c r="C105">
        <v>816.4000000953674</v>
      </c>
      <c r="D105" t="s">
        <v>607</v>
      </c>
      <c r="E105" t="s">
        <v>608</v>
      </c>
      <c r="F105">
        <v>5</v>
      </c>
      <c r="G105" t="s">
        <v>552</v>
      </c>
      <c r="H105" t="s">
        <v>420</v>
      </c>
      <c r="I105" t="s">
        <v>421</v>
      </c>
      <c r="J105">
        <v>1758504330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3.21</v>
      </c>
      <c r="DB105">
        <v>0.5</v>
      </c>
      <c r="DC105" t="s">
        <v>423</v>
      </c>
      <c r="DD105">
        <v>2</v>
      </c>
      <c r="DE105">
        <v>1758504330</v>
      </c>
      <c r="DF105">
        <v>420.4155555555556</v>
      </c>
      <c r="DG105">
        <v>419.9716666666666</v>
      </c>
      <c r="DH105">
        <v>23.81905555555555</v>
      </c>
      <c r="DI105">
        <v>23.53431111111111</v>
      </c>
      <c r="DJ105">
        <v>420.2965555555556</v>
      </c>
      <c r="DK105">
        <v>23.58821111111111</v>
      </c>
      <c r="DL105">
        <v>500.0273333333333</v>
      </c>
      <c r="DM105">
        <v>89.95255555555555</v>
      </c>
      <c r="DN105">
        <v>0.05701495555555555</v>
      </c>
      <c r="DO105">
        <v>30.17071111111111</v>
      </c>
      <c r="DP105">
        <v>30.00161111111111</v>
      </c>
      <c r="DQ105">
        <v>999.9000000000001</v>
      </c>
      <c r="DR105">
        <v>0</v>
      </c>
      <c r="DS105">
        <v>0</v>
      </c>
      <c r="DT105">
        <v>10015.82</v>
      </c>
      <c r="DU105">
        <v>0</v>
      </c>
      <c r="DV105">
        <v>1.65492</v>
      </c>
      <c r="DW105">
        <v>0.4442173333333333</v>
      </c>
      <c r="DX105">
        <v>430.674</v>
      </c>
      <c r="DY105">
        <v>430.0933333333333</v>
      </c>
      <c r="DZ105">
        <v>0.2847292222222222</v>
      </c>
      <c r="EA105">
        <v>419.9716666666666</v>
      </c>
      <c r="EB105">
        <v>23.53431111111111</v>
      </c>
      <c r="EC105">
        <v>2.142582222222222</v>
      </c>
      <c r="ED105">
        <v>2.11697</v>
      </c>
      <c r="EE105">
        <v>18.53934444444444</v>
      </c>
      <c r="EF105">
        <v>18.34745555555556</v>
      </c>
      <c r="EG105">
        <v>0.00500056</v>
      </c>
      <c r="EH105">
        <v>0</v>
      </c>
      <c r="EI105">
        <v>0</v>
      </c>
      <c r="EJ105">
        <v>0</v>
      </c>
      <c r="EK105">
        <v>323.9666666666666</v>
      </c>
      <c r="EL105">
        <v>0.00500056</v>
      </c>
      <c r="EM105">
        <v>-9.333333333333336</v>
      </c>
      <c r="EN105">
        <v>-2.433333333333333</v>
      </c>
      <c r="EO105">
        <v>34.64544444444444</v>
      </c>
      <c r="EP105">
        <v>38.05511111111111</v>
      </c>
      <c r="EQ105">
        <v>36.33988888888889</v>
      </c>
      <c r="ER105">
        <v>37.50688888888889</v>
      </c>
      <c r="ES105">
        <v>36.97188888888889</v>
      </c>
      <c r="ET105">
        <v>0</v>
      </c>
      <c r="EU105">
        <v>0</v>
      </c>
      <c r="EV105">
        <v>0</v>
      </c>
      <c r="EW105">
        <v>1758504334.9</v>
      </c>
      <c r="EX105">
        <v>0</v>
      </c>
      <c r="EY105">
        <v>324.22</v>
      </c>
      <c r="EZ105">
        <v>-15.03076894457244</v>
      </c>
      <c r="FA105">
        <v>14.02307642171602</v>
      </c>
      <c r="FB105">
        <v>-8.956</v>
      </c>
      <c r="FC105">
        <v>15</v>
      </c>
      <c r="FD105">
        <v>0</v>
      </c>
      <c r="FE105" t="s">
        <v>424</v>
      </c>
      <c r="FF105">
        <v>1747148579.5</v>
      </c>
      <c r="FG105">
        <v>1747148584.5</v>
      </c>
      <c r="FH105">
        <v>0</v>
      </c>
      <c r="FI105">
        <v>0.162</v>
      </c>
      <c r="FJ105">
        <v>-0.001</v>
      </c>
      <c r="FK105">
        <v>0.139</v>
      </c>
      <c r="FL105">
        <v>0.058</v>
      </c>
      <c r="FM105">
        <v>420</v>
      </c>
      <c r="FN105">
        <v>16</v>
      </c>
      <c r="FO105">
        <v>0.19</v>
      </c>
      <c r="FP105">
        <v>0.02</v>
      </c>
      <c r="FQ105">
        <v>0.444342825</v>
      </c>
      <c r="FR105">
        <v>0.1272856322701675</v>
      </c>
      <c r="FS105">
        <v>0.03319386371295718</v>
      </c>
      <c r="FT105">
        <v>1</v>
      </c>
      <c r="FU105">
        <v>322.7911764705882</v>
      </c>
      <c r="FV105">
        <v>9.703590639086276</v>
      </c>
      <c r="FW105">
        <v>6.207839808379824</v>
      </c>
      <c r="FX105">
        <v>0</v>
      </c>
      <c r="FY105">
        <v>0.27500765</v>
      </c>
      <c r="FZ105">
        <v>0.1116380487804877</v>
      </c>
      <c r="GA105">
        <v>0.01420550325850865</v>
      </c>
      <c r="GB105">
        <v>0</v>
      </c>
      <c r="GC105">
        <v>1</v>
      </c>
      <c r="GD105">
        <v>3</v>
      </c>
      <c r="GE105" t="s">
        <v>425</v>
      </c>
      <c r="GF105">
        <v>3.12721</v>
      </c>
      <c r="GG105">
        <v>2.73493</v>
      </c>
      <c r="GH105">
        <v>0.0852371</v>
      </c>
      <c r="GI105">
        <v>0.0856367</v>
      </c>
      <c r="GJ105">
        <v>0.105697</v>
      </c>
      <c r="GK105">
        <v>0.105355</v>
      </c>
      <c r="GL105">
        <v>27389.5</v>
      </c>
      <c r="GM105">
        <v>26563.7</v>
      </c>
      <c r="GN105">
        <v>30484.8</v>
      </c>
      <c r="GO105">
        <v>29308.4</v>
      </c>
      <c r="GP105">
        <v>37628.6</v>
      </c>
      <c r="GQ105">
        <v>34487.6</v>
      </c>
      <c r="GR105">
        <v>46640.2</v>
      </c>
      <c r="GS105">
        <v>43538.7</v>
      </c>
      <c r="GT105">
        <v>1.81488</v>
      </c>
      <c r="GU105">
        <v>1.86885</v>
      </c>
      <c r="GV105">
        <v>0.08264929999999999</v>
      </c>
      <c r="GW105">
        <v>0</v>
      </c>
      <c r="GX105">
        <v>28.6571</v>
      </c>
      <c r="GY105">
        <v>999.9</v>
      </c>
      <c r="GZ105">
        <v>56.5</v>
      </c>
      <c r="HA105">
        <v>31.5</v>
      </c>
      <c r="HB105">
        <v>29.1534</v>
      </c>
      <c r="HC105">
        <v>62.89</v>
      </c>
      <c r="HD105">
        <v>16.8189</v>
      </c>
      <c r="HE105">
        <v>1</v>
      </c>
      <c r="HF105">
        <v>0.187564</v>
      </c>
      <c r="HG105">
        <v>-1.27667</v>
      </c>
      <c r="HH105">
        <v>20.2126</v>
      </c>
      <c r="HI105">
        <v>5.2387</v>
      </c>
      <c r="HJ105">
        <v>11.974</v>
      </c>
      <c r="HK105">
        <v>4.97275</v>
      </c>
      <c r="HL105">
        <v>3.291</v>
      </c>
      <c r="HM105">
        <v>9999</v>
      </c>
      <c r="HN105">
        <v>9999</v>
      </c>
      <c r="HO105">
        <v>9999</v>
      </c>
      <c r="HP105">
        <v>999.9</v>
      </c>
      <c r="HQ105">
        <v>4.97297</v>
      </c>
      <c r="HR105">
        <v>1.87738</v>
      </c>
      <c r="HS105">
        <v>1.87546</v>
      </c>
      <c r="HT105">
        <v>1.8783</v>
      </c>
      <c r="HU105">
        <v>1.87501</v>
      </c>
      <c r="HV105">
        <v>1.87858</v>
      </c>
      <c r="HW105">
        <v>1.8757</v>
      </c>
      <c r="HX105">
        <v>1.87684</v>
      </c>
      <c r="HY105">
        <v>0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0.119</v>
      </c>
      <c r="IM105">
        <v>0.2309</v>
      </c>
      <c r="IN105">
        <v>-0.2620446997112612</v>
      </c>
      <c r="IO105">
        <v>0.0009670109888777422</v>
      </c>
      <c r="IP105">
        <v>-2.06069886015755E-07</v>
      </c>
      <c r="IQ105">
        <v>1.492131737393187E-10</v>
      </c>
      <c r="IR105">
        <v>-0.04753701319922854</v>
      </c>
      <c r="IS105">
        <v>-0.001311061913088307</v>
      </c>
      <c r="IT105">
        <v>0.0006994928358591311</v>
      </c>
      <c r="IU105">
        <v>-6.08881213830995E-06</v>
      </c>
      <c r="IV105">
        <v>3</v>
      </c>
      <c r="IW105">
        <v>2112</v>
      </c>
      <c r="IX105">
        <v>1</v>
      </c>
      <c r="IY105">
        <v>30</v>
      </c>
      <c r="IZ105">
        <v>189262.6</v>
      </c>
      <c r="JA105">
        <v>189262.5</v>
      </c>
      <c r="JB105">
        <v>1.10474</v>
      </c>
      <c r="JC105">
        <v>2.54028</v>
      </c>
      <c r="JD105">
        <v>1.39893</v>
      </c>
      <c r="JE105">
        <v>2.35474</v>
      </c>
      <c r="JF105">
        <v>1.44897</v>
      </c>
      <c r="JG105">
        <v>2.59155</v>
      </c>
      <c r="JH105">
        <v>37.5059</v>
      </c>
      <c r="JI105">
        <v>24.2188</v>
      </c>
      <c r="JJ105">
        <v>18</v>
      </c>
      <c r="JK105">
        <v>476.507</v>
      </c>
      <c r="JL105">
        <v>480.782</v>
      </c>
      <c r="JM105">
        <v>31.0027</v>
      </c>
      <c r="JN105">
        <v>29.5928</v>
      </c>
      <c r="JO105">
        <v>30.0001</v>
      </c>
      <c r="JP105">
        <v>29.2621</v>
      </c>
      <c r="JQ105">
        <v>29.3191</v>
      </c>
      <c r="JR105">
        <v>22.1523</v>
      </c>
      <c r="JS105">
        <v>28.2508</v>
      </c>
      <c r="JT105">
        <v>97.3896</v>
      </c>
      <c r="JU105">
        <v>31.0072</v>
      </c>
      <c r="JV105">
        <v>420</v>
      </c>
      <c r="JW105">
        <v>23.5208</v>
      </c>
      <c r="JX105">
        <v>100.788</v>
      </c>
      <c r="JY105">
        <v>100.157</v>
      </c>
    </row>
    <row r="106" spans="1:285">
      <c r="A106">
        <v>90</v>
      </c>
      <c r="B106">
        <v>1758504335</v>
      </c>
      <c r="C106">
        <v>818.4000000953674</v>
      </c>
      <c r="D106" t="s">
        <v>609</v>
      </c>
      <c r="E106" t="s">
        <v>610</v>
      </c>
      <c r="F106">
        <v>5</v>
      </c>
      <c r="G106" t="s">
        <v>552</v>
      </c>
      <c r="H106" t="s">
        <v>420</v>
      </c>
      <c r="I106" t="s">
        <v>421</v>
      </c>
      <c r="J106">
        <v>1758504332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3.21</v>
      </c>
      <c r="DB106">
        <v>0.5</v>
      </c>
      <c r="DC106" t="s">
        <v>423</v>
      </c>
      <c r="DD106">
        <v>2</v>
      </c>
      <c r="DE106">
        <v>1758504332</v>
      </c>
      <c r="DF106">
        <v>420.4281111111111</v>
      </c>
      <c r="DG106">
        <v>419.991</v>
      </c>
      <c r="DH106">
        <v>23.81974444444445</v>
      </c>
      <c r="DI106">
        <v>23.53322222222222</v>
      </c>
      <c r="DJ106">
        <v>420.3091111111111</v>
      </c>
      <c r="DK106">
        <v>23.5889</v>
      </c>
      <c r="DL106">
        <v>500.0714444444445</v>
      </c>
      <c r="DM106">
        <v>89.952</v>
      </c>
      <c r="DN106">
        <v>0.05699236666666666</v>
      </c>
      <c r="DO106">
        <v>30.17094444444444</v>
      </c>
      <c r="DP106">
        <v>30.0027</v>
      </c>
      <c r="DQ106">
        <v>999.9000000000001</v>
      </c>
      <c r="DR106">
        <v>0</v>
      </c>
      <c r="DS106">
        <v>0</v>
      </c>
      <c r="DT106">
        <v>10013.59444444444</v>
      </c>
      <c r="DU106">
        <v>0</v>
      </c>
      <c r="DV106">
        <v>1.65492</v>
      </c>
      <c r="DW106">
        <v>0.4375203333333333</v>
      </c>
      <c r="DX106">
        <v>430.6872222222221</v>
      </c>
      <c r="DY106">
        <v>430.1126666666667</v>
      </c>
      <c r="DZ106">
        <v>0.2864857777777778</v>
      </c>
      <c r="EA106">
        <v>419.991</v>
      </c>
      <c r="EB106">
        <v>23.53322222222222</v>
      </c>
      <c r="EC106">
        <v>2.14263</v>
      </c>
      <c r="ED106">
        <v>2.116863333333333</v>
      </c>
      <c r="EE106">
        <v>18.53972222222222</v>
      </c>
      <c r="EF106">
        <v>18.34664444444445</v>
      </c>
      <c r="EG106">
        <v>0.00500056</v>
      </c>
      <c r="EH106">
        <v>0</v>
      </c>
      <c r="EI106">
        <v>0</v>
      </c>
      <c r="EJ106">
        <v>0</v>
      </c>
      <c r="EK106">
        <v>326.2888888888889</v>
      </c>
      <c r="EL106">
        <v>0.00500056</v>
      </c>
      <c r="EM106">
        <v>-11.6</v>
      </c>
      <c r="EN106">
        <v>-2.444444444444445</v>
      </c>
      <c r="EO106">
        <v>34.67333333333332</v>
      </c>
      <c r="EP106">
        <v>38.04822222222222</v>
      </c>
      <c r="EQ106">
        <v>36.33311111111111</v>
      </c>
      <c r="ER106">
        <v>37.50688888888889</v>
      </c>
      <c r="ES106">
        <v>36.97877777777777</v>
      </c>
      <c r="ET106">
        <v>0</v>
      </c>
      <c r="EU106">
        <v>0</v>
      </c>
      <c r="EV106">
        <v>0</v>
      </c>
      <c r="EW106">
        <v>1758504336.7</v>
      </c>
      <c r="EX106">
        <v>0</v>
      </c>
      <c r="EY106">
        <v>324.6653846153846</v>
      </c>
      <c r="EZ106">
        <v>6.362393369567446</v>
      </c>
      <c r="FA106">
        <v>-6.403419018757813</v>
      </c>
      <c r="FB106">
        <v>-9.173076923076923</v>
      </c>
      <c r="FC106">
        <v>15</v>
      </c>
      <c r="FD106">
        <v>0</v>
      </c>
      <c r="FE106" t="s">
        <v>424</v>
      </c>
      <c r="FF106">
        <v>1747148579.5</v>
      </c>
      <c r="FG106">
        <v>1747148584.5</v>
      </c>
      <c r="FH106">
        <v>0</v>
      </c>
      <c r="FI106">
        <v>0.162</v>
      </c>
      <c r="FJ106">
        <v>-0.001</v>
      </c>
      <c r="FK106">
        <v>0.139</v>
      </c>
      <c r="FL106">
        <v>0.058</v>
      </c>
      <c r="FM106">
        <v>420</v>
      </c>
      <c r="FN106">
        <v>16</v>
      </c>
      <c r="FO106">
        <v>0.19</v>
      </c>
      <c r="FP106">
        <v>0.02</v>
      </c>
      <c r="FQ106">
        <v>0.4443590243902439</v>
      </c>
      <c r="FR106">
        <v>0.1055097909407681</v>
      </c>
      <c r="FS106">
        <v>0.03307436655255946</v>
      </c>
      <c r="FT106">
        <v>1</v>
      </c>
      <c r="FU106">
        <v>323.8205882352941</v>
      </c>
      <c r="FV106">
        <v>16.20015279482286</v>
      </c>
      <c r="FW106">
        <v>5.946762807551128</v>
      </c>
      <c r="FX106">
        <v>0</v>
      </c>
      <c r="FY106">
        <v>0.280191512195122</v>
      </c>
      <c r="FZ106">
        <v>0.05762826480836249</v>
      </c>
      <c r="GA106">
        <v>0.007249735564973827</v>
      </c>
      <c r="GB106">
        <v>1</v>
      </c>
      <c r="GC106">
        <v>2</v>
      </c>
      <c r="GD106">
        <v>3</v>
      </c>
      <c r="GE106" t="s">
        <v>434</v>
      </c>
      <c r="GF106">
        <v>3.1271</v>
      </c>
      <c r="GG106">
        <v>2.73476</v>
      </c>
      <c r="GH106">
        <v>0.0852347</v>
      </c>
      <c r="GI106">
        <v>0.0856296</v>
      </c>
      <c r="GJ106">
        <v>0.105693</v>
      </c>
      <c r="GK106">
        <v>0.10535</v>
      </c>
      <c r="GL106">
        <v>27389.7</v>
      </c>
      <c r="GM106">
        <v>26564</v>
      </c>
      <c r="GN106">
        <v>30484.9</v>
      </c>
      <c r="GO106">
        <v>29308.5</v>
      </c>
      <c r="GP106">
        <v>37628.9</v>
      </c>
      <c r="GQ106">
        <v>34487.8</v>
      </c>
      <c r="GR106">
        <v>46640.4</v>
      </c>
      <c r="GS106">
        <v>43538.7</v>
      </c>
      <c r="GT106">
        <v>1.81475</v>
      </c>
      <c r="GU106">
        <v>1.86902</v>
      </c>
      <c r="GV106">
        <v>0.0826865</v>
      </c>
      <c r="GW106">
        <v>0</v>
      </c>
      <c r="GX106">
        <v>28.6584</v>
      </c>
      <c r="GY106">
        <v>999.9</v>
      </c>
      <c r="GZ106">
        <v>56.5</v>
      </c>
      <c r="HA106">
        <v>31.5</v>
      </c>
      <c r="HB106">
        <v>29.1561</v>
      </c>
      <c r="HC106">
        <v>62.96</v>
      </c>
      <c r="HD106">
        <v>16.7308</v>
      </c>
      <c r="HE106">
        <v>1</v>
      </c>
      <c r="HF106">
        <v>0.187894</v>
      </c>
      <c r="HG106">
        <v>-1.28024</v>
      </c>
      <c r="HH106">
        <v>20.2126</v>
      </c>
      <c r="HI106">
        <v>5.239</v>
      </c>
      <c r="HJ106">
        <v>11.974</v>
      </c>
      <c r="HK106">
        <v>4.97275</v>
      </c>
      <c r="HL106">
        <v>3.291</v>
      </c>
      <c r="HM106">
        <v>9999</v>
      </c>
      <c r="HN106">
        <v>9999</v>
      </c>
      <c r="HO106">
        <v>9999</v>
      </c>
      <c r="HP106">
        <v>999.9</v>
      </c>
      <c r="HQ106">
        <v>4.97296</v>
      </c>
      <c r="HR106">
        <v>1.87738</v>
      </c>
      <c r="HS106">
        <v>1.87546</v>
      </c>
      <c r="HT106">
        <v>1.87831</v>
      </c>
      <c r="HU106">
        <v>1.87501</v>
      </c>
      <c r="HV106">
        <v>1.87858</v>
      </c>
      <c r="HW106">
        <v>1.87571</v>
      </c>
      <c r="HX106">
        <v>1.87685</v>
      </c>
      <c r="HY106">
        <v>0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0.119</v>
      </c>
      <c r="IM106">
        <v>0.2308</v>
      </c>
      <c r="IN106">
        <v>-0.2620446997112612</v>
      </c>
      <c r="IO106">
        <v>0.0009670109888777422</v>
      </c>
      <c r="IP106">
        <v>-2.06069886015755E-07</v>
      </c>
      <c r="IQ106">
        <v>1.492131737393187E-10</v>
      </c>
      <c r="IR106">
        <v>-0.04753701319922854</v>
      </c>
      <c r="IS106">
        <v>-0.001311061913088307</v>
      </c>
      <c r="IT106">
        <v>0.0006994928358591311</v>
      </c>
      <c r="IU106">
        <v>-6.08881213830995E-06</v>
      </c>
      <c r="IV106">
        <v>3</v>
      </c>
      <c r="IW106">
        <v>2112</v>
      </c>
      <c r="IX106">
        <v>1</v>
      </c>
      <c r="IY106">
        <v>30</v>
      </c>
      <c r="IZ106">
        <v>189262.6</v>
      </c>
      <c r="JA106">
        <v>189262.5</v>
      </c>
      <c r="JB106">
        <v>1.10474</v>
      </c>
      <c r="JC106">
        <v>2.54028</v>
      </c>
      <c r="JD106">
        <v>1.39893</v>
      </c>
      <c r="JE106">
        <v>2.35352</v>
      </c>
      <c r="JF106">
        <v>1.44897</v>
      </c>
      <c r="JG106">
        <v>2.55371</v>
      </c>
      <c r="JH106">
        <v>37.5059</v>
      </c>
      <c r="JI106">
        <v>24.2188</v>
      </c>
      <c r="JJ106">
        <v>18</v>
      </c>
      <c r="JK106">
        <v>476.438</v>
      </c>
      <c r="JL106">
        <v>480.899</v>
      </c>
      <c r="JM106">
        <v>31.0032</v>
      </c>
      <c r="JN106">
        <v>29.5928</v>
      </c>
      <c r="JO106">
        <v>30.0002</v>
      </c>
      <c r="JP106">
        <v>29.2621</v>
      </c>
      <c r="JQ106">
        <v>29.3191</v>
      </c>
      <c r="JR106">
        <v>22.1534</v>
      </c>
      <c r="JS106">
        <v>28.2508</v>
      </c>
      <c r="JT106">
        <v>97.3896</v>
      </c>
      <c r="JU106">
        <v>31.0072</v>
      </c>
      <c r="JV106">
        <v>420</v>
      </c>
      <c r="JW106">
        <v>23.5208</v>
      </c>
      <c r="JX106">
        <v>100.789</v>
      </c>
      <c r="JY106">
        <v>100.158</v>
      </c>
    </row>
    <row r="107" spans="1:285">
      <c r="A107">
        <v>91</v>
      </c>
      <c r="B107">
        <v>1758504635.5</v>
      </c>
      <c r="C107">
        <v>1118.900000095367</v>
      </c>
      <c r="D107" t="s">
        <v>611</v>
      </c>
      <c r="E107" t="s">
        <v>612</v>
      </c>
      <c r="F107">
        <v>5</v>
      </c>
      <c r="G107" t="s">
        <v>613</v>
      </c>
      <c r="H107" t="s">
        <v>420</v>
      </c>
      <c r="I107" t="s">
        <v>421</v>
      </c>
      <c r="J107">
        <v>1758504632.75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6</v>
      </c>
      <c r="DB107">
        <v>0.5</v>
      </c>
      <c r="DC107" t="s">
        <v>423</v>
      </c>
      <c r="DD107">
        <v>2</v>
      </c>
      <c r="DE107">
        <v>1758504632.75</v>
      </c>
      <c r="DF107">
        <v>421.2188</v>
      </c>
      <c r="DG107">
        <v>420.0048999999999</v>
      </c>
      <c r="DH107">
        <v>24.57237</v>
      </c>
      <c r="DI107">
        <v>24.34901</v>
      </c>
      <c r="DJ107">
        <v>421.099</v>
      </c>
      <c r="DK107">
        <v>24.32551</v>
      </c>
      <c r="DL107">
        <v>500.0218</v>
      </c>
      <c r="DM107">
        <v>89.9567</v>
      </c>
      <c r="DN107">
        <v>0.05610643</v>
      </c>
      <c r="DO107">
        <v>30.68345</v>
      </c>
      <c r="DP107">
        <v>30.01776</v>
      </c>
      <c r="DQ107">
        <v>999.9</v>
      </c>
      <c r="DR107">
        <v>0</v>
      </c>
      <c r="DS107">
        <v>0</v>
      </c>
      <c r="DT107">
        <v>10003.451</v>
      </c>
      <c r="DU107">
        <v>0</v>
      </c>
      <c r="DV107">
        <v>1.65492</v>
      </c>
      <c r="DW107">
        <v>1.213731</v>
      </c>
      <c r="DX107">
        <v>431.8297000000001</v>
      </c>
      <c r="DY107">
        <v>430.4870000000001</v>
      </c>
      <c r="DZ107">
        <v>0.2233253</v>
      </c>
      <c r="EA107">
        <v>420.0048999999999</v>
      </c>
      <c r="EB107">
        <v>24.34901</v>
      </c>
      <c r="EC107">
        <v>2.210446</v>
      </c>
      <c r="ED107">
        <v>2.190357</v>
      </c>
      <c r="EE107">
        <v>19.03822</v>
      </c>
      <c r="EF107">
        <v>18.89197</v>
      </c>
      <c r="EG107">
        <v>0.00500056</v>
      </c>
      <c r="EH107">
        <v>0</v>
      </c>
      <c r="EI107">
        <v>0</v>
      </c>
      <c r="EJ107">
        <v>0</v>
      </c>
      <c r="EK107">
        <v>805.8599999999999</v>
      </c>
      <c r="EL107">
        <v>0.00500056</v>
      </c>
      <c r="EM107">
        <v>-3.569999999999999</v>
      </c>
      <c r="EN107">
        <v>-2.16</v>
      </c>
      <c r="EO107">
        <v>35.9435</v>
      </c>
      <c r="EP107">
        <v>39.6936</v>
      </c>
      <c r="EQ107">
        <v>37.806</v>
      </c>
      <c r="ER107">
        <v>39.68730000000001</v>
      </c>
      <c r="ES107">
        <v>38.2936</v>
      </c>
      <c r="ET107">
        <v>0</v>
      </c>
      <c r="EU107">
        <v>0</v>
      </c>
      <c r="EV107">
        <v>0</v>
      </c>
      <c r="EW107">
        <v>1758504637.3</v>
      </c>
      <c r="EX107">
        <v>0</v>
      </c>
      <c r="EY107">
        <v>804.1799999999999</v>
      </c>
      <c r="EZ107">
        <v>17.43846188581427</v>
      </c>
      <c r="FA107">
        <v>-6.584615259245754</v>
      </c>
      <c r="FB107">
        <v>-3.792</v>
      </c>
      <c r="FC107">
        <v>15</v>
      </c>
      <c r="FD107">
        <v>0</v>
      </c>
      <c r="FE107" t="s">
        <v>424</v>
      </c>
      <c r="FF107">
        <v>1747148579.5</v>
      </c>
      <c r="FG107">
        <v>1747148584.5</v>
      </c>
      <c r="FH107">
        <v>0</v>
      </c>
      <c r="FI107">
        <v>0.162</v>
      </c>
      <c r="FJ107">
        <v>-0.001</v>
      </c>
      <c r="FK107">
        <v>0.139</v>
      </c>
      <c r="FL107">
        <v>0.058</v>
      </c>
      <c r="FM107">
        <v>420</v>
      </c>
      <c r="FN107">
        <v>16</v>
      </c>
      <c r="FO107">
        <v>0.19</v>
      </c>
      <c r="FP107">
        <v>0.02</v>
      </c>
      <c r="FQ107">
        <v>1.277994390243902</v>
      </c>
      <c r="FR107">
        <v>-0.2008927526132401</v>
      </c>
      <c r="FS107">
        <v>0.04635846390733531</v>
      </c>
      <c r="FT107">
        <v>1</v>
      </c>
      <c r="FU107">
        <v>804.0117647058823</v>
      </c>
      <c r="FV107">
        <v>5.662337756976981</v>
      </c>
      <c r="FW107">
        <v>6.044918366883349</v>
      </c>
      <c r="FX107">
        <v>0</v>
      </c>
      <c r="FY107">
        <v>0.2130637073170732</v>
      </c>
      <c r="FZ107">
        <v>-0.04791907317073082</v>
      </c>
      <c r="GA107">
        <v>0.0198206983931542</v>
      </c>
      <c r="GB107">
        <v>1</v>
      </c>
      <c r="GC107">
        <v>2</v>
      </c>
      <c r="GD107">
        <v>3</v>
      </c>
      <c r="GE107" t="s">
        <v>434</v>
      </c>
      <c r="GF107">
        <v>3.12678</v>
      </c>
      <c r="GG107">
        <v>2.73422</v>
      </c>
      <c r="GH107">
        <v>0.0853662</v>
      </c>
      <c r="GI107">
        <v>0.0856426</v>
      </c>
      <c r="GJ107">
        <v>0.107995</v>
      </c>
      <c r="GK107">
        <v>0.10785</v>
      </c>
      <c r="GL107">
        <v>27384.9</v>
      </c>
      <c r="GM107">
        <v>26557.3</v>
      </c>
      <c r="GN107">
        <v>30483.9</v>
      </c>
      <c r="GO107">
        <v>29301.5</v>
      </c>
      <c r="GP107">
        <v>37530.7</v>
      </c>
      <c r="GQ107">
        <v>34382.4</v>
      </c>
      <c r="GR107">
        <v>46639.9</v>
      </c>
      <c r="GS107">
        <v>43528.5</v>
      </c>
      <c r="GT107">
        <v>1.81367</v>
      </c>
      <c r="GU107">
        <v>1.87133</v>
      </c>
      <c r="GV107">
        <v>0.0712462</v>
      </c>
      <c r="GW107">
        <v>0</v>
      </c>
      <c r="GX107">
        <v>28.8546</v>
      </c>
      <c r="GY107">
        <v>999.9</v>
      </c>
      <c r="GZ107">
        <v>56.2</v>
      </c>
      <c r="HA107">
        <v>31.5</v>
      </c>
      <c r="HB107">
        <v>29.0008</v>
      </c>
      <c r="HC107">
        <v>63.11</v>
      </c>
      <c r="HD107">
        <v>16.7348</v>
      </c>
      <c r="HE107">
        <v>1</v>
      </c>
      <c r="HF107">
        <v>0.188476</v>
      </c>
      <c r="HG107">
        <v>-1.18051</v>
      </c>
      <c r="HH107">
        <v>20.2133</v>
      </c>
      <c r="HI107">
        <v>5.2396</v>
      </c>
      <c r="HJ107">
        <v>11.974</v>
      </c>
      <c r="HK107">
        <v>4.9729</v>
      </c>
      <c r="HL107">
        <v>3.291</v>
      </c>
      <c r="HM107">
        <v>9999</v>
      </c>
      <c r="HN107">
        <v>9999</v>
      </c>
      <c r="HO107">
        <v>9999</v>
      </c>
      <c r="HP107">
        <v>999.9</v>
      </c>
      <c r="HQ107">
        <v>4.97293</v>
      </c>
      <c r="HR107">
        <v>1.87731</v>
      </c>
      <c r="HS107">
        <v>1.87545</v>
      </c>
      <c r="HT107">
        <v>1.87821</v>
      </c>
      <c r="HU107">
        <v>1.87496</v>
      </c>
      <c r="HV107">
        <v>1.87852</v>
      </c>
      <c r="HW107">
        <v>1.87561</v>
      </c>
      <c r="HX107">
        <v>1.87682</v>
      </c>
      <c r="HY107">
        <v>0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0.12</v>
      </c>
      <c r="IM107">
        <v>0.247</v>
      </c>
      <c r="IN107">
        <v>-0.2620446997112612</v>
      </c>
      <c r="IO107">
        <v>0.0009670109888777422</v>
      </c>
      <c r="IP107">
        <v>-2.06069886015755E-07</v>
      </c>
      <c r="IQ107">
        <v>1.492131737393187E-10</v>
      </c>
      <c r="IR107">
        <v>-0.04753701319922854</v>
      </c>
      <c r="IS107">
        <v>-0.001311061913088307</v>
      </c>
      <c r="IT107">
        <v>0.0006994928358591311</v>
      </c>
      <c r="IU107">
        <v>-6.08881213830995E-06</v>
      </c>
      <c r="IV107">
        <v>3</v>
      </c>
      <c r="IW107">
        <v>2112</v>
      </c>
      <c r="IX107">
        <v>1</v>
      </c>
      <c r="IY107">
        <v>30</v>
      </c>
      <c r="IZ107">
        <v>189267.6</v>
      </c>
      <c r="JA107">
        <v>189267.5</v>
      </c>
      <c r="JB107">
        <v>1.1084</v>
      </c>
      <c r="JC107">
        <v>2.54639</v>
      </c>
      <c r="JD107">
        <v>1.39893</v>
      </c>
      <c r="JE107">
        <v>2.35352</v>
      </c>
      <c r="JF107">
        <v>1.44897</v>
      </c>
      <c r="JG107">
        <v>2.57324</v>
      </c>
      <c r="JH107">
        <v>37.5781</v>
      </c>
      <c r="JI107">
        <v>24.2188</v>
      </c>
      <c r="JJ107">
        <v>18</v>
      </c>
      <c r="JK107">
        <v>475.868</v>
      </c>
      <c r="JL107">
        <v>482.475</v>
      </c>
      <c r="JM107">
        <v>31.2153</v>
      </c>
      <c r="JN107">
        <v>29.5877</v>
      </c>
      <c r="JO107">
        <v>30</v>
      </c>
      <c r="JP107">
        <v>29.2651</v>
      </c>
      <c r="JQ107">
        <v>29.3241</v>
      </c>
      <c r="JR107">
        <v>22.2228</v>
      </c>
      <c r="JS107">
        <v>25.3972</v>
      </c>
      <c r="JT107">
        <v>97.4533</v>
      </c>
      <c r="JU107">
        <v>31.2053</v>
      </c>
      <c r="JV107">
        <v>420</v>
      </c>
      <c r="JW107">
        <v>24.3347</v>
      </c>
      <c r="JX107">
        <v>100.787</v>
      </c>
      <c r="JY107">
        <v>100.134</v>
      </c>
    </row>
    <row r="108" spans="1:285">
      <c r="A108">
        <v>92</v>
      </c>
      <c r="B108">
        <v>1758504637.5</v>
      </c>
      <c r="C108">
        <v>1120.900000095367</v>
      </c>
      <c r="D108" t="s">
        <v>614</v>
      </c>
      <c r="E108" t="s">
        <v>615</v>
      </c>
      <c r="F108">
        <v>5</v>
      </c>
      <c r="G108" t="s">
        <v>613</v>
      </c>
      <c r="H108" t="s">
        <v>420</v>
      </c>
      <c r="I108" t="s">
        <v>421</v>
      </c>
      <c r="J108">
        <v>1758504634.666667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6</v>
      </c>
      <c r="DB108">
        <v>0.5</v>
      </c>
      <c r="DC108" t="s">
        <v>423</v>
      </c>
      <c r="DD108">
        <v>2</v>
      </c>
      <c r="DE108">
        <v>1758504634.666667</v>
      </c>
      <c r="DF108">
        <v>421.2324444444444</v>
      </c>
      <c r="DG108">
        <v>420.011888888889</v>
      </c>
      <c r="DH108">
        <v>24.57566666666667</v>
      </c>
      <c r="DI108">
        <v>24.34633333333333</v>
      </c>
      <c r="DJ108">
        <v>421.1127777777778</v>
      </c>
      <c r="DK108">
        <v>24.32874444444444</v>
      </c>
      <c r="DL108">
        <v>499.9957777777777</v>
      </c>
      <c r="DM108">
        <v>89.95552222222223</v>
      </c>
      <c r="DN108">
        <v>0.05627943333333333</v>
      </c>
      <c r="DO108">
        <v>30.68166666666667</v>
      </c>
      <c r="DP108">
        <v>30.01621111111111</v>
      </c>
      <c r="DQ108">
        <v>999.9000000000001</v>
      </c>
      <c r="DR108">
        <v>0</v>
      </c>
      <c r="DS108">
        <v>0</v>
      </c>
      <c r="DT108">
        <v>9999.790000000001</v>
      </c>
      <c r="DU108">
        <v>0</v>
      </c>
      <c r="DV108">
        <v>1.65492</v>
      </c>
      <c r="DW108">
        <v>1.220624444444444</v>
      </c>
      <c r="DX108">
        <v>431.8452222222222</v>
      </c>
      <c r="DY108">
        <v>430.4928888888889</v>
      </c>
      <c r="DZ108">
        <v>0.2293072222222222</v>
      </c>
      <c r="EA108">
        <v>420.011888888889</v>
      </c>
      <c r="EB108">
        <v>24.34633333333333</v>
      </c>
      <c r="EC108">
        <v>2.210714444444444</v>
      </c>
      <c r="ED108">
        <v>2.190087777777777</v>
      </c>
      <c r="EE108">
        <v>19.04016666666667</v>
      </c>
      <c r="EF108">
        <v>18.88998888888889</v>
      </c>
      <c r="EG108">
        <v>0.00500056</v>
      </c>
      <c r="EH108">
        <v>0</v>
      </c>
      <c r="EI108">
        <v>0</v>
      </c>
      <c r="EJ108">
        <v>0</v>
      </c>
      <c r="EK108">
        <v>806.1999999999999</v>
      </c>
      <c r="EL108">
        <v>0.00500056</v>
      </c>
      <c r="EM108">
        <v>-3.488888888888888</v>
      </c>
      <c r="EN108">
        <v>-2.411111111111111</v>
      </c>
      <c r="EO108">
        <v>35.90933333333333</v>
      </c>
      <c r="EP108">
        <v>39.65266666666667</v>
      </c>
      <c r="EQ108">
        <v>37.75688888888889</v>
      </c>
      <c r="ER108">
        <v>39.61088888888889</v>
      </c>
      <c r="ES108">
        <v>38.26377777777778</v>
      </c>
      <c r="ET108">
        <v>0</v>
      </c>
      <c r="EU108">
        <v>0</v>
      </c>
      <c r="EV108">
        <v>0</v>
      </c>
      <c r="EW108">
        <v>1758504639.7</v>
      </c>
      <c r="EX108">
        <v>0</v>
      </c>
      <c r="EY108">
        <v>803.8479999999998</v>
      </c>
      <c r="EZ108">
        <v>1.646153850433354</v>
      </c>
      <c r="FA108">
        <v>16.11538494855929</v>
      </c>
      <c r="FB108">
        <v>-2.552</v>
      </c>
      <c r="FC108">
        <v>15</v>
      </c>
      <c r="FD108">
        <v>0</v>
      </c>
      <c r="FE108" t="s">
        <v>424</v>
      </c>
      <c r="FF108">
        <v>1747148579.5</v>
      </c>
      <c r="FG108">
        <v>1747148584.5</v>
      </c>
      <c r="FH108">
        <v>0</v>
      </c>
      <c r="FI108">
        <v>0.162</v>
      </c>
      <c r="FJ108">
        <v>-0.001</v>
      </c>
      <c r="FK108">
        <v>0.139</v>
      </c>
      <c r="FL108">
        <v>0.058</v>
      </c>
      <c r="FM108">
        <v>420</v>
      </c>
      <c r="FN108">
        <v>16</v>
      </c>
      <c r="FO108">
        <v>0.19</v>
      </c>
      <c r="FP108">
        <v>0.02</v>
      </c>
      <c r="FQ108">
        <v>1.27029925</v>
      </c>
      <c r="FR108">
        <v>-0.1962374859287111</v>
      </c>
      <c r="FS108">
        <v>0.04628162504642096</v>
      </c>
      <c r="FT108">
        <v>1</v>
      </c>
      <c r="FU108">
        <v>804.0882352941176</v>
      </c>
      <c r="FV108">
        <v>3.190221518644522</v>
      </c>
      <c r="FW108">
        <v>5.979364746205574</v>
      </c>
      <c r="FX108">
        <v>0</v>
      </c>
      <c r="FY108">
        <v>0.21195105</v>
      </c>
      <c r="FZ108">
        <v>0.06211695309568514</v>
      </c>
      <c r="GA108">
        <v>0.01906709614486432</v>
      </c>
      <c r="GB108">
        <v>1</v>
      </c>
      <c r="GC108">
        <v>2</v>
      </c>
      <c r="GD108">
        <v>3</v>
      </c>
      <c r="GE108" t="s">
        <v>434</v>
      </c>
      <c r="GF108">
        <v>3.12689</v>
      </c>
      <c r="GG108">
        <v>2.73414</v>
      </c>
      <c r="GH108">
        <v>0.08537409999999999</v>
      </c>
      <c r="GI108">
        <v>0.0856449</v>
      </c>
      <c r="GJ108">
        <v>0.108</v>
      </c>
      <c r="GK108">
        <v>0.107841</v>
      </c>
      <c r="GL108">
        <v>27384.8</v>
      </c>
      <c r="GM108">
        <v>26557.3</v>
      </c>
      <c r="GN108">
        <v>30484.2</v>
      </c>
      <c r="GO108">
        <v>29301.5</v>
      </c>
      <c r="GP108">
        <v>37530.6</v>
      </c>
      <c r="GQ108">
        <v>34382.8</v>
      </c>
      <c r="GR108">
        <v>46640.1</v>
      </c>
      <c r="GS108">
        <v>43528.5</v>
      </c>
      <c r="GT108">
        <v>1.81378</v>
      </c>
      <c r="GU108">
        <v>1.87105</v>
      </c>
      <c r="GV108">
        <v>0.0713766</v>
      </c>
      <c r="GW108">
        <v>0</v>
      </c>
      <c r="GX108">
        <v>28.8555</v>
      </c>
      <c r="GY108">
        <v>999.9</v>
      </c>
      <c r="GZ108">
        <v>56.2</v>
      </c>
      <c r="HA108">
        <v>31.4</v>
      </c>
      <c r="HB108">
        <v>28.8328</v>
      </c>
      <c r="HC108">
        <v>63.33</v>
      </c>
      <c r="HD108">
        <v>16.6587</v>
      </c>
      <c r="HE108">
        <v>1</v>
      </c>
      <c r="HF108">
        <v>0.188526</v>
      </c>
      <c r="HG108">
        <v>-1.18652</v>
      </c>
      <c r="HH108">
        <v>20.2132</v>
      </c>
      <c r="HI108">
        <v>5.2393</v>
      </c>
      <c r="HJ108">
        <v>11.974</v>
      </c>
      <c r="HK108">
        <v>4.9727</v>
      </c>
      <c r="HL108">
        <v>3.291</v>
      </c>
      <c r="HM108">
        <v>9999</v>
      </c>
      <c r="HN108">
        <v>9999</v>
      </c>
      <c r="HO108">
        <v>9999</v>
      </c>
      <c r="HP108">
        <v>999.9</v>
      </c>
      <c r="HQ108">
        <v>4.97294</v>
      </c>
      <c r="HR108">
        <v>1.8773</v>
      </c>
      <c r="HS108">
        <v>1.87545</v>
      </c>
      <c r="HT108">
        <v>1.87822</v>
      </c>
      <c r="HU108">
        <v>1.87495</v>
      </c>
      <c r="HV108">
        <v>1.87851</v>
      </c>
      <c r="HW108">
        <v>1.87561</v>
      </c>
      <c r="HX108">
        <v>1.87682</v>
      </c>
      <c r="HY108">
        <v>0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0.12</v>
      </c>
      <c r="IM108">
        <v>0.247</v>
      </c>
      <c r="IN108">
        <v>-0.2620446997112612</v>
      </c>
      <c r="IO108">
        <v>0.0009670109888777422</v>
      </c>
      <c r="IP108">
        <v>-2.06069886015755E-07</v>
      </c>
      <c r="IQ108">
        <v>1.492131737393187E-10</v>
      </c>
      <c r="IR108">
        <v>-0.04753701319922854</v>
      </c>
      <c r="IS108">
        <v>-0.001311061913088307</v>
      </c>
      <c r="IT108">
        <v>0.0006994928358591311</v>
      </c>
      <c r="IU108">
        <v>-6.08881213830995E-06</v>
      </c>
      <c r="IV108">
        <v>3</v>
      </c>
      <c r="IW108">
        <v>2112</v>
      </c>
      <c r="IX108">
        <v>1</v>
      </c>
      <c r="IY108">
        <v>30</v>
      </c>
      <c r="IZ108">
        <v>189267.6</v>
      </c>
      <c r="JA108">
        <v>189267.5</v>
      </c>
      <c r="JB108">
        <v>1.1084</v>
      </c>
      <c r="JC108">
        <v>2.54639</v>
      </c>
      <c r="JD108">
        <v>1.39893</v>
      </c>
      <c r="JE108">
        <v>2.35352</v>
      </c>
      <c r="JF108">
        <v>1.44897</v>
      </c>
      <c r="JG108">
        <v>2.54639</v>
      </c>
      <c r="JH108">
        <v>37.554</v>
      </c>
      <c r="JI108">
        <v>24.2188</v>
      </c>
      <c r="JJ108">
        <v>18</v>
      </c>
      <c r="JK108">
        <v>475.931</v>
      </c>
      <c r="JL108">
        <v>482.292</v>
      </c>
      <c r="JM108">
        <v>31.2051</v>
      </c>
      <c r="JN108">
        <v>29.5877</v>
      </c>
      <c r="JO108">
        <v>30.0001</v>
      </c>
      <c r="JP108">
        <v>29.2664</v>
      </c>
      <c r="JQ108">
        <v>29.3241</v>
      </c>
      <c r="JR108">
        <v>22.2218</v>
      </c>
      <c r="JS108">
        <v>25.3972</v>
      </c>
      <c r="JT108">
        <v>97.4533</v>
      </c>
      <c r="JU108">
        <v>31.2053</v>
      </c>
      <c r="JV108">
        <v>420</v>
      </c>
      <c r="JW108">
        <v>24.3347</v>
      </c>
      <c r="JX108">
        <v>100.787</v>
      </c>
      <c r="JY108">
        <v>100.134</v>
      </c>
    </row>
    <row r="109" spans="1:285">
      <c r="A109">
        <v>93</v>
      </c>
      <c r="B109">
        <v>1758504639.5</v>
      </c>
      <c r="C109">
        <v>1122.900000095367</v>
      </c>
      <c r="D109" t="s">
        <v>616</v>
      </c>
      <c r="E109" t="s">
        <v>617</v>
      </c>
      <c r="F109">
        <v>5</v>
      </c>
      <c r="G109" t="s">
        <v>613</v>
      </c>
      <c r="H109" t="s">
        <v>420</v>
      </c>
      <c r="I109" t="s">
        <v>421</v>
      </c>
      <c r="J109">
        <v>1758504636.8125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6</v>
      </c>
      <c r="DB109">
        <v>0.5</v>
      </c>
      <c r="DC109" t="s">
        <v>423</v>
      </c>
      <c r="DD109">
        <v>2</v>
      </c>
      <c r="DE109">
        <v>1758504636.8125</v>
      </c>
      <c r="DF109">
        <v>421.267375</v>
      </c>
      <c r="DG109">
        <v>420.0047500000001</v>
      </c>
      <c r="DH109">
        <v>24.578325</v>
      </c>
      <c r="DI109">
        <v>24.343225</v>
      </c>
      <c r="DJ109">
        <v>421.1475</v>
      </c>
      <c r="DK109">
        <v>24.3313625</v>
      </c>
      <c r="DL109">
        <v>499.991375</v>
      </c>
      <c r="DM109">
        <v>89.95491250000001</v>
      </c>
      <c r="DN109">
        <v>0.056269775</v>
      </c>
      <c r="DO109">
        <v>30.679925</v>
      </c>
      <c r="DP109">
        <v>30.01735</v>
      </c>
      <c r="DQ109">
        <v>999.9</v>
      </c>
      <c r="DR109">
        <v>0</v>
      </c>
      <c r="DS109">
        <v>0</v>
      </c>
      <c r="DT109">
        <v>10010.465</v>
      </c>
      <c r="DU109">
        <v>0</v>
      </c>
      <c r="DV109">
        <v>1.65492</v>
      </c>
      <c r="DW109">
        <v>1.26271625</v>
      </c>
      <c r="DX109">
        <v>431.882125</v>
      </c>
      <c r="DY109">
        <v>430.484</v>
      </c>
      <c r="DZ109">
        <v>0.235100375</v>
      </c>
      <c r="EA109">
        <v>420.0047500000001</v>
      </c>
      <c r="EB109">
        <v>24.343225</v>
      </c>
      <c r="EC109">
        <v>2.21093875</v>
      </c>
      <c r="ED109">
        <v>2.18979125</v>
      </c>
      <c r="EE109">
        <v>19.0417875</v>
      </c>
      <c r="EF109">
        <v>18.8878125</v>
      </c>
      <c r="EG109">
        <v>0.00500056</v>
      </c>
      <c r="EH109">
        <v>0</v>
      </c>
      <c r="EI109">
        <v>0</v>
      </c>
      <c r="EJ109">
        <v>0</v>
      </c>
      <c r="EK109">
        <v>807.3874999999999</v>
      </c>
      <c r="EL109">
        <v>0.00500056</v>
      </c>
      <c r="EM109">
        <v>-0.4874999999999998</v>
      </c>
      <c r="EN109">
        <v>-1.875</v>
      </c>
      <c r="EO109">
        <v>35.85899999999999</v>
      </c>
      <c r="EP109">
        <v>39.60925</v>
      </c>
      <c r="EQ109">
        <v>37.710875</v>
      </c>
      <c r="ER109">
        <v>39.507625</v>
      </c>
      <c r="ES109">
        <v>38.242</v>
      </c>
      <c r="ET109">
        <v>0</v>
      </c>
      <c r="EU109">
        <v>0</v>
      </c>
      <c r="EV109">
        <v>0</v>
      </c>
      <c r="EW109">
        <v>1758504641.5</v>
      </c>
      <c r="EX109">
        <v>0</v>
      </c>
      <c r="EY109">
        <v>804.1999999999999</v>
      </c>
      <c r="EZ109">
        <v>8.567521373589443</v>
      </c>
      <c r="FA109">
        <v>20.61880367469565</v>
      </c>
      <c r="FB109">
        <v>-2.45</v>
      </c>
      <c r="FC109">
        <v>15</v>
      </c>
      <c r="FD109">
        <v>0</v>
      </c>
      <c r="FE109" t="s">
        <v>424</v>
      </c>
      <c r="FF109">
        <v>1747148579.5</v>
      </c>
      <c r="FG109">
        <v>1747148584.5</v>
      </c>
      <c r="FH109">
        <v>0</v>
      </c>
      <c r="FI109">
        <v>0.162</v>
      </c>
      <c r="FJ109">
        <v>-0.001</v>
      </c>
      <c r="FK109">
        <v>0.139</v>
      </c>
      <c r="FL109">
        <v>0.058</v>
      </c>
      <c r="FM109">
        <v>420</v>
      </c>
      <c r="FN109">
        <v>16</v>
      </c>
      <c r="FO109">
        <v>0.19</v>
      </c>
      <c r="FP109">
        <v>0.02</v>
      </c>
      <c r="FQ109">
        <v>1.272316097560976</v>
      </c>
      <c r="FR109">
        <v>-0.1798908710801381</v>
      </c>
      <c r="FS109">
        <v>0.04573196106466189</v>
      </c>
      <c r="FT109">
        <v>1</v>
      </c>
      <c r="FU109">
        <v>803.8676470588235</v>
      </c>
      <c r="FV109">
        <v>6.788388073847352</v>
      </c>
      <c r="FW109">
        <v>5.815988135569016</v>
      </c>
      <c r="FX109">
        <v>0</v>
      </c>
      <c r="FY109">
        <v>0.2123705609756098</v>
      </c>
      <c r="FZ109">
        <v>0.1156195400696869</v>
      </c>
      <c r="GA109">
        <v>0.01894977856495732</v>
      </c>
      <c r="GB109">
        <v>0</v>
      </c>
      <c r="GC109">
        <v>1</v>
      </c>
      <c r="GD109">
        <v>3</v>
      </c>
      <c r="GE109" t="s">
        <v>425</v>
      </c>
      <c r="GF109">
        <v>3.12691</v>
      </c>
      <c r="GG109">
        <v>2.73403</v>
      </c>
      <c r="GH109">
        <v>0.0853744</v>
      </c>
      <c r="GI109">
        <v>0.0856421</v>
      </c>
      <c r="GJ109">
        <v>0.108005</v>
      </c>
      <c r="GK109">
        <v>0.10783</v>
      </c>
      <c r="GL109">
        <v>27385.1</v>
      </c>
      <c r="GM109">
        <v>26557.3</v>
      </c>
      <c r="GN109">
        <v>30484.5</v>
      </c>
      <c r="GO109">
        <v>29301.5</v>
      </c>
      <c r="GP109">
        <v>37530.7</v>
      </c>
      <c r="GQ109">
        <v>34383.1</v>
      </c>
      <c r="GR109">
        <v>46640.5</v>
      </c>
      <c r="GS109">
        <v>43528.3</v>
      </c>
      <c r="GT109">
        <v>1.81385</v>
      </c>
      <c r="GU109">
        <v>1.8709</v>
      </c>
      <c r="GV109">
        <v>0.0714138</v>
      </c>
      <c r="GW109">
        <v>0</v>
      </c>
      <c r="GX109">
        <v>28.8564</v>
      </c>
      <c r="GY109">
        <v>999.9</v>
      </c>
      <c r="GZ109">
        <v>56.2</v>
      </c>
      <c r="HA109">
        <v>31.5</v>
      </c>
      <c r="HB109">
        <v>28.9979</v>
      </c>
      <c r="HC109">
        <v>63.07</v>
      </c>
      <c r="HD109">
        <v>16.6587</v>
      </c>
      <c r="HE109">
        <v>1</v>
      </c>
      <c r="HF109">
        <v>0.188638</v>
      </c>
      <c r="HG109">
        <v>-1.19982</v>
      </c>
      <c r="HH109">
        <v>20.2131</v>
      </c>
      <c r="HI109">
        <v>5.2393</v>
      </c>
      <c r="HJ109">
        <v>11.974</v>
      </c>
      <c r="HK109">
        <v>4.97265</v>
      </c>
      <c r="HL109">
        <v>3.291</v>
      </c>
      <c r="HM109">
        <v>9999</v>
      </c>
      <c r="HN109">
        <v>9999</v>
      </c>
      <c r="HO109">
        <v>9999</v>
      </c>
      <c r="HP109">
        <v>999.9</v>
      </c>
      <c r="HQ109">
        <v>4.97293</v>
      </c>
      <c r="HR109">
        <v>1.8773</v>
      </c>
      <c r="HS109">
        <v>1.87546</v>
      </c>
      <c r="HT109">
        <v>1.87821</v>
      </c>
      <c r="HU109">
        <v>1.87495</v>
      </c>
      <c r="HV109">
        <v>1.87852</v>
      </c>
      <c r="HW109">
        <v>1.87561</v>
      </c>
      <c r="HX109">
        <v>1.87683</v>
      </c>
      <c r="HY109">
        <v>0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0.12</v>
      </c>
      <c r="IM109">
        <v>0.247</v>
      </c>
      <c r="IN109">
        <v>-0.2620446997112612</v>
      </c>
      <c r="IO109">
        <v>0.0009670109888777422</v>
      </c>
      <c r="IP109">
        <v>-2.06069886015755E-07</v>
      </c>
      <c r="IQ109">
        <v>1.492131737393187E-10</v>
      </c>
      <c r="IR109">
        <v>-0.04753701319922854</v>
      </c>
      <c r="IS109">
        <v>-0.001311061913088307</v>
      </c>
      <c r="IT109">
        <v>0.0006994928358591311</v>
      </c>
      <c r="IU109">
        <v>-6.08881213830995E-06</v>
      </c>
      <c r="IV109">
        <v>3</v>
      </c>
      <c r="IW109">
        <v>2112</v>
      </c>
      <c r="IX109">
        <v>1</v>
      </c>
      <c r="IY109">
        <v>30</v>
      </c>
      <c r="IZ109">
        <v>189267.7</v>
      </c>
      <c r="JA109">
        <v>189267.6</v>
      </c>
      <c r="JB109">
        <v>1.1084</v>
      </c>
      <c r="JC109">
        <v>2.54517</v>
      </c>
      <c r="JD109">
        <v>1.39893</v>
      </c>
      <c r="JE109">
        <v>2.35352</v>
      </c>
      <c r="JF109">
        <v>1.44897</v>
      </c>
      <c r="JG109">
        <v>2.5061</v>
      </c>
      <c r="JH109">
        <v>37.554</v>
      </c>
      <c r="JI109">
        <v>24.2188</v>
      </c>
      <c r="JJ109">
        <v>18</v>
      </c>
      <c r="JK109">
        <v>475.977</v>
      </c>
      <c r="JL109">
        <v>482.191</v>
      </c>
      <c r="JM109">
        <v>31.1969</v>
      </c>
      <c r="JN109">
        <v>29.5877</v>
      </c>
      <c r="JO109">
        <v>30.0002</v>
      </c>
      <c r="JP109">
        <v>29.2672</v>
      </c>
      <c r="JQ109">
        <v>29.3241</v>
      </c>
      <c r="JR109">
        <v>22.2236</v>
      </c>
      <c r="JS109">
        <v>25.3972</v>
      </c>
      <c r="JT109">
        <v>97.4533</v>
      </c>
      <c r="JU109">
        <v>31.189</v>
      </c>
      <c r="JV109">
        <v>420</v>
      </c>
      <c r="JW109">
        <v>24.3347</v>
      </c>
      <c r="JX109">
        <v>100.788</v>
      </c>
      <c r="JY109">
        <v>100.134</v>
      </c>
    </row>
    <row r="110" spans="1:285">
      <c r="A110">
        <v>94</v>
      </c>
      <c r="B110">
        <v>1758504641.5</v>
      </c>
      <c r="C110">
        <v>1124.900000095367</v>
      </c>
      <c r="D110" t="s">
        <v>618</v>
      </c>
      <c r="E110" t="s">
        <v>619</v>
      </c>
      <c r="F110">
        <v>5</v>
      </c>
      <c r="G110" t="s">
        <v>613</v>
      </c>
      <c r="H110" t="s">
        <v>420</v>
      </c>
      <c r="I110" t="s">
        <v>421</v>
      </c>
      <c r="J110">
        <v>1758504638.5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6</v>
      </c>
      <c r="DB110">
        <v>0.5</v>
      </c>
      <c r="DC110" t="s">
        <v>423</v>
      </c>
      <c r="DD110">
        <v>2</v>
      </c>
      <c r="DE110">
        <v>1758504638.5</v>
      </c>
      <c r="DF110">
        <v>421.2843333333333</v>
      </c>
      <c r="DG110">
        <v>420.0005555555556</v>
      </c>
      <c r="DH110">
        <v>24.57988888888889</v>
      </c>
      <c r="DI110">
        <v>24.3409</v>
      </c>
      <c r="DJ110">
        <v>421.1644444444444</v>
      </c>
      <c r="DK110">
        <v>24.3329</v>
      </c>
      <c r="DL110">
        <v>499.9913333333334</v>
      </c>
      <c r="DM110">
        <v>89.95471111111111</v>
      </c>
      <c r="DN110">
        <v>0.05618645555555554</v>
      </c>
      <c r="DO110">
        <v>30.67831111111111</v>
      </c>
      <c r="DP110">
        <v>30.01761111111111</v>
      </c>
      <c r="DQ110">
        <v>999.9000000000001</v>
      </c>
      <c r="DR110">
        <v>0</v>
      </c>
      <c r="DS110">
        <v>0</v>
      </c>
      <c r="DT110">
        <v>10012.84444444444</v>
      </c>
      <c r="DU110">
        <v>0</v>
      </c>
      <c r="DV110">
        <v>1.65492</v>
      </c>
      <c r="DW110">
        <v>1.283852222222222</v>
      </c>
      <c r="DX110">
        <v>431.9003333333333</v>
      </c>
      <c r="DY110">
        <v>430.4786666666667</v>
      </c>
      <c r="DZ110">
        <v>0.2390002222222222</v>
      </c>
      <c r="EA110">
        <v>420.0005555555556</v>
      </c>
      <c r="EB110">
        <v>24.3409</v>
      </c>
      <c r="EC110">
        <v>2.211074444444444</v>
      </c>
      <c r="ED110">
        <v>2.189577777777777</v>
      </c>
      <c r="EE110">
        <v>19.04278888888889</v>
      </c>
      <c r="EF110">
        <v>18.88624444444444</v>
      </c>
      <c r="EG110">
        <v>0.00500056</v>
      </c>
      <c r="EH110">
        <v>0</v>
      </c>
      <c r="EI110">
        <v>0</v>
      </c>
      <c r="EJ110">
        <v>0</v>
      </c>
      <c r="EK110">
        <v>804.6444444444445</v>
      </c>
      <c r="EL110">
        <v>0.00500056</v>
      </c>
      <c r="EM110">
        <v>3.122222222222222</v>
      </c>
      <c r="EN110">
        <v>-1.344444444444444</v>
      </c>
      <c r="EO110">
        <v>35.83988888888889</v>
      </c>
      <c r="EP110">
        <v>39.59</v>
      </c>
      <c r="EQ110">
        <v>37.69433333333333</v>
      </c>
      <c r="ER110">
        <v>39.46511111111111</v>
      </c>
      <c r="ES110">
        <v>38.21511111111111</v>
      </c>
      <c r="ET110">
        <v>0</v>
      </c>
      <c r="EU110">
        <v>0</v>
      </c>
      <c r="EV110">
        <v>0</v>
      </c>
      <c r="EW110">
        <v>1758504643.3</v>
      </c>
      <c r="EX110">
        <v>0</v>
      </c>
      <c r="EY110">
        <v>804.2639999999999</v>
      </c>
      <c r="EZ110">
        <v>3.930769435963986</v>
      </c>
      <c r="FA110">
        <v>29.90000038116407</v>
      </c>
      <c r="FB110">
        <v>-2.096</v>
      </c>
      <c r="FC110">
        <v>15</v>
      </c>
      <c r="FD110">
        <v>0</v>
      </c>
      <c r="FE110" t="s">
        <v>424</v>
      </c>
      <c r="FF110">
        <v>1747148579.5</v>
      </c>
      <c r="FG110">
        <v>1747148584.5</v>
      </c>
      <c r="FH110">
        <v>0</v>
      </c>
      <c r="FI110">
        <v>0.162</v>
      </c>
      <c r="FJ110">
        <v>-0.001</v>
      </c>
      <c r="FK110">
        <v>0.139</v>
      </c>
      <c r="FL110">
        <v>0.058</v>
      </c>
      <c r="FM110">
        <v>420</v>
      </c>
      <c r="FN110">
        <v>16</v>
      </c>
      <c r="FO110">
        <v>0.19</v>
      </c>
      <c r="FP110">
        <v>0.02</v>
      </c>
      <c r="FQ110">
        <v>1.27827825</v>
      </c>
      <c r="FR110">
        <v>-0.1845873545966268</v>
      </c>
      <c r="FS110">
        <v>0.04570712607939269</v>
      </c>
      <c r="FT110">
        <v>1</v>
      </c>
      <c r="FU110">
        <v>804.0970588235294</v>
      </c>
      <c r="FV110">
        <v>7.081741883750338</v>
      </c>
      <c r="FW110">
        <v>5.666438101774839</v>
      </c>
      <c r="FX110">
        <v>0</v>
      </c>
      <c r="FY110">
        <v>0.21488235</v>
      </c>
      <c r="FZ110">
        <v>0.2140922926829262</v>
      </c>
      <c r="GA110">
        <v>0.02094496983353044</v>
      </c>
      <c r="GB110">
        <v>0</v>
      </c>
      <c r="GC110">
        <v>1</v>
      </c>
      <c r="GD110">
        <v>3</v>
      </c>
      <c r="GE110" t="s">
        <v>425</v>
      </c>
      <c r="GF110">
        <v>3.12682</v>
      </c>
      <c r="GG110">
        <v>2.73396</v>
      </c>
      <c r="GH110">
        <v>0.08537210000000001</v>
      </c>
      <c r="GI110">
        <v>0.0856403</v>
      </c>
      <c r="GJ110">
        <v>0.108008</v>
      </c>
      <c r="GK110">
        <v>0.107824</v>
      </c>
      <c r="GL110">
        <v>27385.1</v>
      </c>
      <c r="GM110">
        <v>26557.2</v>
      </c>
      <c r="GN110">
        <v>30484.4</v>
      </c>
      <c r="GO110">
        <v>29301.3</v>
      </c>
      <c r="GP110">
        <v>37530.5</v>
      </c>
      <c r="GQ110">
        <v>34383.1</v>
      </c>
      <c r="GR110">
        <v>46640.4</v>
      </c>
      <c r="GS110">
        <v>43528</v>
      </c>
      <c r="GT110">
        <v>1.814</v>
      </c>
      <c r="GU110">
        <v>1.87098</v>
      </c>
      <c r="GV110">
        <v>0.07116790000000001</v>
      </c>
      <c r="GW110">
        <v>0</v>
      </c>
      <c r="GX110">
        <v>28.8577</v>
      </c>
      <c r="GY110">
        <v>999.9</v>
      </c>
      <c r="GZ110">
        <v>56.2</v>
      </c>
      <c r="HA110">
        <v>31.5</v>
      </c>
      <c r="HB110">
        <v>28.9973</v>
      </c>
      <c r="HC110">
        <v>63.26</v>
      </c>
      <c r="HD110">
        <v>16.7468</v>
      </c>
      <c r="HE110">
        <v>1</v>
      </c>
      <c r="HF110">
        <v>0.188633</v>
      </c>
      <c r="HG110">
        <v>-1.19582</v>
      </c>
      <c r="HH110">
        <v>20.2132</v>
      </c>
      <c r="HI110">
        <v>5.23915</v>
      </c>
      <c r="HJ110">
        <v>11.974</v>
      </c>
      <c r="HK110">
        <v>4.9727</v>
      </c>
      <c r="HL110">
        <v>3.291</v>
      </c>
      <c r="HM110">
        <v>9999</v>
      </c>
      <c r="HN110">
        <v>9999</v>
      </c>
      <c r="HO110">
        <v>9999</v>
      </c>
      <c r="HP110">
        <v>999.9</v>
      </c>
      <c r="HQ110">
        <v>4.97292</v>
      </c>
      <c r="HR110">
        <v>1.87733</v>
      </c>
      <c r="HS110">
        <v>1.87546</v>
      </c>
      <c r="HT110">
        <v>1.87822</v>
      </c>
      <c r="HU110">
        <v>1.87497</v>
      </c>
      <c r="HV110">
        <v>1.87852</v>
      </c>
      <c r="HW110">
        <v>1.87561</v>
      </c>
      <c r="HX110">
        <v>1.87683</v>
      </c>
      <c r="HY110">
        <v>0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0.12</v>
      </c>
      <c r="IM110">
        <v>0.247</v>
      </c>
      <c r="IN110">
        <v>-0.2620446997112612</v>
      </c>
      <c r="IO110">
        <v>0.0009670109888777422</v>
      </c>
      <c r="IP110">
        <v>-2.06069886015755E-07</v>
      </c>
      <c r="IQ110">
        <v>1.492131737393187E-10</v>
      </c>
      <c r="IR110">
        <v>-0.04753701319922854</v>
      </c>
      <c r="IS110">
        <v>-0.001311061913088307</v>
      </c>
      <c r="IT110">
        <v>0.0006994928358591311</v>
      </c>
      <c r="IU110">
        <v>-6.08881213830995E-06</v>
      </c>
      <c r="IV110">
        <v>3</v>
      </c>
      <c r="IW110">
        <v>2112</v>
      </c>
      <c r="IX110">
        <v>1</v>
      </c>
      <c r="IY110">
        <v>30</v>
      </c>
      <c r="IZ110">
        <v>189267.7</v>
      </c>
      <c r="JA110">
        <v>189267.6</v>
      </c>
      <c r="JB110">
        <v>1.1084</v>
      </c>
      <c r="JC110">
        <v>2.55371</v>
      </c>
      <c r="JD110">
        <v>1.39893</v>
      </c>
      <c r="JE110">
        <v>2.35352</v>
      </c>
      <c r="JF110">
        <v>1.44897</v>
      </c>
      <c r="JG110">
        <v>2.49878</v>
      </c>
      <c r="JH110">
        <v>37.554</v>
      </c>
      <c r="JI110">
        <v>24.2101</v>
      </c>
      <c r="JJ110">
        <v>18</v>
      </c>
      <c r="JK110">
        <v>476.059</v>
      </c>
      <c r="JL110">
        <v>482.241</v>
      </c>
      <c r="JM110">
        <v>31.1902</v>
      </c>
      <c r="JN110">
        <v>29.5877</v>
      </c>
      <c r="JO110">
        <v>30.0002</v>
      </c>
      <c r="JP110">
        <v>29.2672</v>
      </c>
      <c r="JQ110">
        <v>29.3241</v>
      </c>
      <c r="JR110">
        <v>22.2225</v>
      </c>
      <c r="JS110">
        <v>25.3972</v>
      </c>
      <c r="JT110">
        <v>97.4533</v>
      </c>
      <c r="JU110">
        <v>31.189</v>
      </c>
      <c r="JV110">
        <v>420</v>
      </c>
      <c r="JW110">
        <v>24.3347</v>
      </c>
      <c r="JX110">
        <v>100.788</v>
      </c>
      <c r="JY110">
        <v>100.133</v>
      </c>
    </row>
    <row r="111" spans="1:285">
      <c r="A111">
        <v>95</v>
      </c>
      <c r="B111">
        <v>1758504643.5</v>
      </c>
      <c r="C111">
        <v>1126.900000095367</v>
      </c>
      <c r="D111" t="s">
        <v>620</v>
      </c>
      <c r="E111" t="s">
        <v>621</v>
      </c>
      <c r="F111">
        <v>5</v>
      </c>
      <c r="G111" t="s">
        <v>613</v>
      </c>
      <c r="H111" t="s">
        <v>420</v>
      </c>
      <c r="I111" t="s">
        <v>421</v>
      </c>
      <c r="J111">
        <v>1758504640.5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6</v>
      </c>
      <c r="DB111">
        <v>0.5</v>
      </c>
      <c r="DC111" t="s">
        <v>423</v>
      </c>
      <c r="DD111">
        <v>2</v>
      </c>
      <c r="DE111">
        <v>1758504640.5</v>
      </c>
      <c r="DF111">
        <v>421.287</v>
      </c>
      <c r="DG111">
        <v>420.001</v>
      </c>
      <c r="DH111">
        <v>24.58116666666667</v>
      </c>
      <c r="DI111">
        <v>24.33857777777778</v>
      </c>
      <c r="DJ111">
        <v>421.167</v>
      </c>
      <c r="DK111">
        <v>24.33414444444444</v>
      </c>
      <c r="DL111">
        <v>499.9691111111111</v>
      </c>
      <c r="DM111">
        <v>89.95462222222221</v>
      </c>
      <c r="DN111">
        <v>0.05616843333333334</v>
      </c>
      <c r="DO111">
        <v>30.67675555555556</v>
      </c>
      <c r="DP111">
        <v>30.01723333333333</v>
      </c>
      <c r="DQ111">
        <v>999.9000000000001</v>
      </c>
      <c r="DR111">
        <v>0</v>
      </c>
      <c r="DS111">
        <v>0</v>
      </c>
      <c r="DT111">
        <v>10005.35333333333</v>
      </c>
      <c r="DU111">
        <v>0</v>
      </c>
      <c r="DV111">
        <v>1.65492</v>
      </c>
      <c r="DW111">
        <v>1.285948888888889</v>
      </c>
      <c r="DX111">
        <v>431.9034444444445</v>
      </c>
      <c r="DY111">
        <v>430.4781111111112</v>
      </c>
      <c r="DZ111">
        <v>0.2426051111111111</v>
      </c>
      <c r="EA111">
        <v>420.001</v>
      </c>
      <c r="EB111">
        <v>24.33857777777778</v>
      </c>
      <c r="EC111">
        <v>2.211187777777778</v>
      </c>
      <c r="ED111">
        <v>2.189366666666666</v>
      </c>
      <c r="EE111">
        <v>19.0436</v>
      </c>
      <c r="EF111">
        <v>18.8847</v>
      </c>
      <c r="EG111">
        <v>0.00500056</v>
      </c>
      <c r="EH111">
        <v>0</v>
      </c>
      <c r="EI111">
        <v>0</v>
      </c>
      <c r="EJ111">
        <v>0</v>
      </c>
      <c r="EK111">
        <v>804.0888888888888</v>
      </c>
      <c r="EL111">
        <v>0.00500056</v>
      </c>
      <c r="EM111">
        <v>1.411111111111111</v>
      </c>
      <c r="EN111">
        <v>-1.622222222222222</v>
      </c>
      <c r="EO111">
        <v>35.833</v>
      </c>
      <c r="EP111">
        <v>39.56211111111111</v>
      </c>
      <c r="EQ111">
        <v>37.67333333333333</v>
      </c>
      <c r="ER111">
        <v>39.43033333333333</v>
      </c>
      <c r="ES111">
        <v>38.2011111111111</v>
      </c>
      <c r="ET111">
        <v>0</v>
      </c>
      <c r="EU111">
        <v>0</v>
      </c>
      <c r="EV111">
        <v>0</v>
      </c>
      <c r="EW111">
        <v>1758504645.7</v>
      </c>
      <c r="EX111">
        <v>0</v>
      </c>
      <c r="EY111">
        <v>804.304</v>
      </c>
      <c r="EZ111">
        <v>-9.092307423932638</v>
      </c>
      <c r="FA111">
        <v>-0.5153844539935895</v>
      </c>
      <c r="FB111">
        <v>-1.012</v>
      </c>
      <c r="FC111">
        <v>15</v>
      </c>
      <c r="FD111">
        <v>0</v>
      </c>
      <c r="FE111" t="s">
        <v>424</v>
      </c>
      <c r="FF111">
        <v>1747148579.5</v>
      </c>
      <c r="FG111">
        <v>1747148584.5</v>
      </c>
      <c r="FH111">
        <v>0</v>
      </c>
      <c r="FI111">
        <v>0.162</v>
      </c>
      <c r="FJ111">
        <v>-0.001</v>
      </c>
      <c r="FK111">
        <v>0.139</v>
      </c>
      <c r="FL111">
        <v>0.058</v>
      </c>
      <c r="FM111">
        <v>420</v>
      </c>
      <c r="FN111">
        <v>16</v>
      </c>
      <c r="FO111">
        <v>0.19</v>
      </c>
      <c r="FP111">
        <v>0.02</v>
      </c>
      <c r="FQ111">
        <v>1.275833414634146</v>
      </c>
      <c r="FR111">
        <v>-0.146652543554008</v>
      </c>
      <c r="FS111">
        <v>0.04452340401871183</v>
      </c>
      <c r="FT111">
        <v>1</v>
      </c>
      <c r="FU111">
        <v>804.2352941176471</v>
      </c>
      <c r="FV111">
        <v>-2.080977813552814</v>
      </c>
      <c r="FW111">
        <v>5.593214499990731</v>
      </c>
      <c r="FX111">
        <v>0</v>
      </c>
      <c r="FY111">
        <v>0.2183553902439025</v>
      </c>
      <c r="FZ111">
        <v>0.2109757003484324</v>
      </c>
      <c r="GA111">
        <v>0.02115521655771472</v>
      </c>
      <c r="GB111">
        <v>0</v>
      </c>
      <c r="GC111">
        <v>1</v>
      </c>
      <c r="GD111">
        <v>3</v>
      </c>
      <c r="GE111" t="s">
        <v>425</v>
      </c>
      <c r="GF111">
        <v>3.12673</v>
      </c>
      <c r="GG111">
        <v>2.73408</v>
      </c>
      <c r="GH111">
        <v>0.0853724</v>
      </c>
      <c r="GI111">
        <v>0.0856415</v>
      </c>
      <c r="GJ111">
        <v>0.108008</v>
      </c>
      <c r="GK111">
        <v>0.107822</v>
      </c>
      <c r="GL111">
        <v>27384.8</v>
      </c>
      <c r="GM111">
        <v>26556.8</v>
      </c>
      <c r="GN111">
        <v>30484.1</v>
      </c>
      <c r="GO111">
        <v>29300.9</v>
      </c>
      <c r="GP111">
        <v>37530.1</v>
      </c>
      <c r="GQ111">
        <v>34382.8</v>
      </c>
      <c r="GR111">
        <v>46639.9</v>
      </c>
      <c r="GS111">
        <v>43527.6</v>
      </c>
      <c r="GT111">
        <v>1.81385</v>
      </c>
      <c r="GU111">
        <v>1.87103</v>
      </c>
      <c r="GV111">
        <v>0.0707284</v>
      </c>
      <c r="GW111">
        <v>0</v>
      </c>
      <c r="GX111">
        <v>28.8583</v>
      </c>
      <c r="GY111">
        <v>999.9</v>
      </c>
      <c r="GZ111">
        <v>56.2</v>
      </c>
      <c r="HA111">
        <v>31.4</v>
      </c>
      <c r="HB111">
        <v>28.8334</v>
      </c>
      <c r="HC111">
        <v>63.57</v>
      </c>
      <c r="HD111">
        <v>16.875</v>
      </c>
      <c r="HE111">
        <v>1</v>
      </c>
      <c r="HF111">
        <v>0.188567</v>
      </c>
      <c r="HG111">
        <v>-1.2127</v>
      </c>
      <c r="HH111">
        <v>20.2132</v>
      </c>
      <c r="HI111">
        <v>5.23945</v>
      </c>
      <c r="HJ111">
        <v>11.974</v>
      </c>
      <c r="HK111">
        <v>4.9729</v>
      </c>
      <c r="HL111">
        <v>3.291</v>
      </c>
      <c r="HM111">
        <v>9999</v>
      </c>
      <c r="HN111">
        <v>9999</v>
      </c>
      <c r="HO111">
        <v>9999</v>
      </c>
      <c r="HP111">
        <v>999.9</v>
      </c>
      <c r="HQ111">
        <v>4.97292</v>
      </c>
      <c r="HR111">
        <v>1.87734</v>
      </c>
      <c r="HS111">
        <v>1.87546</v>
      </c>
      <c r="HT111">
        <v>1.87824</v>
      </c>
      <c r="HU111">
        <v>1.87498</v>
      </c>
      <c r="HV111">
        <v>1.87853</v>
      </c>
      <c r="HW111">
        <v>1.87562</v>
      </c>
      <c r="HX111">
        <v>1.87683</v>
      </c>
      <c r="HY111">
        <v>0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0.12</v>
      </c>
      <c r="IM111">
        <v>0.247</v>
      </c>
      <c r="IN111">
        <v>-0.2620446997112612</v>
      </c>
      <c r="IO111">
        <v>0.0009670109888777422</v>
      </c>
      <c r="IP111">
        <v>-2.06069886015755E-07</v>
      </c>
      <c r="IQ111">
        <v>1.492131737393187E-10</v>
      </c>
      <c r="IR111">
        <v>-0.04753701319922854</v>
      </c>
      <c r="IS111">
        <v>-0.001311061913088307</v>
      </c>
      <c r="IT111">
        <v>0.0006994928358591311</v>
      </c>
      <c r="IU111">
        <v>-6.08881213830995E-06</v>
      </c>
      <c r="IV111">
        <v>3</v>
      </c>
      <c r="IW111">
        <v>2112</v>
      </c>
      <c r="IX111">
        <v>1</v>
      </c>
      <c r="IY111">
        <v>30</v>
      </c>
      <c r="IZ111">
        <v>189267.7</v>
      </c>
      <c r="JA111">
        <v>189267.6</v>
      </c>
      <c r="JB111">
        <v>1.1084</v>
      </c>
      <c r="JC111">
        <v>2.54883</v>
      </c>
      <c r="JD111">
        <v>1.39893</v>
      </c>
      <c r="JE111">
        <v>2.35352</v>
      </c>
      <c r="JF111">
        <v>1.44897</v>
      </c>
      <c r="JG111">
        <v>2.55493</v>
      </c>
      <c r="JH111">
        <v>37.554</v>
      </c>
      <c r="JI111">
        <v>24.2101</v>
      </c>
      <c r="JJ111">
        <v>18</v>
      </c>
      <c r="JK111">
        <v>475.977</v>
      </c>
      <c r="JL111">
        <v>482.275</v>
      </c>
      <c r="JM111">
        <v>31.1831</v>
      </c>
      <c r="JN111">
        <v>29.5882</v>
      </c>
      <c r="JO111">
        <v>30.0001</v>
      </c>
      <c r="JP111">
        <v>29.2672</v>
      </c>
      <c r="JQ111">
        <v>29.3241</v>
      </c>
      <c r="JR111">
        <v>22.2242</v>
      </c>
      <c r="JS111">
        <v>25.3972</v>
      </c>
      <c r="JT111">
        <v>97.4533</v>
      </c>
      <c r="JU111">
        <v>31.1716</v>
      </c>
      <c r="JV111">
        <v>420</v>
      </c>
      <c r="JW111">
        <v>24.3347</v>
      </c>
      <c r="JX111">
        <v>100.787</v>
      </c>
      <c r="JY111">
        <v>100.132</v>
      </c>
    </row>
    <row r="112" spans="1:285">
      <c r="A112">
        <v>96</v>
      </c>
      <c r="B112">
        <v>1758504645.5</v>
      </c>
      <c r="C112">
        <v>1128.900000095367</v>
      </c>
      <c r="D112" t="s">
        <v>622</v>
      </c>
      <c r="E112" t="s">
        <v>623</v>
      </c>
      <c r="F112">
        <v>5</v>
      </c>
      <c r="G112" t="s">
        <v>613</v>
      </c>
      <c r="H112" t="s">
        <v>420</v>
      </c>
      <c r="I112" t="s">
        <v>421</v>
      </c>
      <c r="J112">
        <v>1758504642.5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6</v>
      </c>
      <c r="DB112">
        <v>0.5</v>
      </c>
      <c r="DC112" t="s">
        <v>423</v>
      </c>
      <c r="DD112">
        <v>2</v>
      </c>
      <c r="DE112">
        <v>1758504642.5</v>
      </c>
      <c r="DF112">
        <v>421.276</v>
      </c>
      <c r="DG112">
        <v>419.985</v>
      </c>
      <c r="DH112">
        <v>24.58178888888889</v>
      </c>
      <c r="DI112">
        <v>24.33673333333333</v>
      </c>
      <c r="DJ112">
        <v>421.1561111111112</v>
      </c>
      <c r="DK112">
        <v>24.33476666666667</v>
      </c>
      <c r="DL112">
        <v>499.9244444444444</v>
      </c>
      <c r="DM112">
        <v>89.95427777777779</v>
      </c>
      <c r="DN112">
        <v>0.05628417777777778</v>
      </c>
      <c r="DO112">
        <v>30.67503333333334</v>
      </c>
      <c r="DP112">
        <v>30.01324444444444</v>
      </c>
      <c r="DQ112">
        <v>999.9000000000001</v>
      </c>
      <c r="DR112">
        <v>0</v>
      </c>
      <c r="DS112">
        <v>0</v>
      </c>
      <c r="DT112">
        <v>9997.363333333333</v>
      </c>
      <c r="DU112">
        <v>0</v>
      </c>
      <c r="DV112">
        <v>1.65492</v>
      </c>
      <c r="DW112">
        <v>1.290926666666667</v>
      </c>
      <c r="DX112">
        <v>431.8925555555555</v>
      </c>
      <c r="DY112">
        <v>430.461</v>
      </c>
      <c r="DZ112">
        <v>0.2450815555555556</v>
      </c>
      <c r="EA112">
        <v>419.985</v>
      </c>
      <c r="EB112">
        <v>24.33673333333333</v>
      </c>
      <c r="EC112">
        <v>2.211236666666667</v>
      </c>
      <c r="ED112">
        <v>2.189193333333333</v>
      </c>
      <c r="EE112">
        <v>19.04395555555556</v>
      </c>
      <c r="EF112">
        <v>18.88344444444444</v>
      </c>
      <c r="EG112">
        <v>0.00500056</v>
      </c>
      <c r="EH112">
        <v>0</v>
      </c>
      <c r="EI112">
        <v>0</v>
      </c>
      <c r="EJ112">
        <v>0</v>
      </c>
      <c r="EK112">
        <v>805.5666666666667</v>
      </c>
      <c r="EL112">
        <v>0.00500056</v>
      </c>
      <c r="EM112">
        <v>-1.755555555555556</v>
      </c>
      <c r="EN112">
        <v>-2.277777777777778</v>
      </c>
      <c r="EO112">
        <v>35.89555555555555</v>
      </c>
      <c r="EP112">
        <v>39.54822222222222</v>
      </c>
      <c r="EQ112">
        <v>37.74266666666666</v>
      </c>
      <c r="ER112">
        <v>39.41644444444444</v>
      </c>
      <c r="ES112">
        <v>38.28444444444444</v>
      </c>
      <c r="ET112">
        <v>0</v>
      </c>
      <c r="EU112">
        <v>0</v>
      </c>
      <c r="EV112">
        <v>0</v>
      </c>
      <c r="EW112">
        <v>1758504647.5</v>
      </c>
      <c r="EX112">
        <v>0</v>
      </c>
      <c r="EY112">
        <v>804.2038461538461</v>
      </c>
      <c r="EZ112">
        <v>-2.198290454835549</v>
      </c>
      <c r="FA112">
        <v>-10.54017065721992</v>
      </c>
      <c r="FB112">
        <v>-1.942307692307692</v>
      </c>
      <c r="FC112">
        <v>15</v>
      </c>
      <c r="FD112">
        <v>0</v>
      </c>
      <c r="FE112" t="s">
        <v>424</v>
      </c>
      <c r="FF112">
        <v>1747148579.5</v>
      </c>
      <c r="FG112">
        <v>1747148584.5</v>
      </c>
      <c r="FH112">
        <v>0</v>
      </c>
      <c r="FI112">
        <v>0.162</v>
      </c>
      <c r="FJ112">
        <v>-0.001</v>
      </c>
      <c r="FK112">
        <v>0.139</v>
      </c>
      <c r="FL112">
        <v>0.058</v>
      </c>
      <c r="FM112">
        <v>420</v>
      </c>
      <c r="FN112">
        <v>16</v>
      </c>
      <c r="FO112">
        <v>0.19</v>
      </c>
      <c r="FP112">
        <v>0.02</v>
      </c>
      <c r="FQ112">
        <v>1.27209875</v>
      </c>
      <c r="FR112">
        <v>0.01772026266416522</v>
      </c>
      <c r="FS112">
        <v>0.0427849492337843</v>
      </c>
      <c r="FT112">
        <v>1</v>
      </c>
      <c r="FU112">
        <v>804.214705882353</v>
      </c>
      <c r="FV112">
        <v>7.970970294227385</v>
      </c>
      <c r="FW112">
        <v>5.784672056032886</v>
      </c>
      <c r="FX112">
        <v>0</v>
      </c>
      <c r="FY112">
        <v>0.22722665</v>
      </c>
      <c r="FZ112">
        <v>0.1696490881801118</v>
      </c>
      <c r="GA112">
        <v>0.01676381535115142</v>
      </c>
      <c r="GB112">
        <v>0</v>
      </c>
      <c r="GC112">
        <v>1</v>
      </c>
      <c r="GD112">
        <v>3</v>
      </c>
      <c r="GE112" t="s">
        <v>425</v>
      </c>
      <c r="GF112">
        <v>3.12685</v>
      </c>
      <c r="GG112">
        <v>2.73417</v>
      </c>
      <c r="GH112">
        <v>0.0853694</v>
      </c>
      <c r="GI112">
        <v>0.0856309</v>
      </c>
      <c r="GJ112">
        <v>0.108006</v>
      </c>
      <c r="GK112">
        <v>0.107816</v>
      </c>
      <c r="GL112">
        <v>27384.8</v>
      </c>
      <c r="GM112">
        <v>26557</v>
      </c>
      <c r="GN112">
        <v>30483.9</v>
      </c>
      <c r="GO112">
        <v>29300.8</v>
      </c>
      <c r="GP112">
        <v>37530.2</v>
      </c>
      <c r="GQ112">
        <v>34382.8</v>
      </c>
      <c r="GR112">
        <v>46639.9</v>
      </c>
      <c r="GS112">
        <v>43527.2</v>
      </c>
      <c r="GT112">
        <v>1.8138</v>
      </c>
      <c r="GU112">
        <v>1.87098</v>
      </c>
      <c r="GV112">
        <v>0.0703819</v>
      </c>
      <c r="GW112">
        <v>0</v>
      </c>
      <c r="GX112">
        <v>28.8595</v>
      </c>
      <c r="GY112">
        <v>999.9</v>
      </c>
      <c r="GZ112">
        <v>56.2</v>
      </c>
      <c r="HA112">
        <v>31.4</v>
      </c>
      <c r="HB112">
        <v>28.837</v>
      </c>
      <c r="HC112">
        <v>63.31</v>
      </c>
      <c r="HD112">
        <v>16.851</v>
      </c>
      <c r="HE112">
        <v>1</v>
      </c>
      <c r="HF112">
        <v>0.188587</v>
      </c>
      <c r="HG112">
        <v>-1.20184</v>
      </c>
      <c r="HH112">
        <v>20.2133</v>
      </c>
      <c r="HI112">
        <v>5.2393</v>
      </c>
      <c r="HJ112">
        <v>11.974</v>
      </c>
      <c r="HK112">
        <v>4.9727</v>
      </c>
      <c r="HL112">
        <v>3.291</v>
      </c>
      <c r="HM112">
        <v>9999</v>
      </c>
      <c r="HN112">
        <v>9999</v>
      </c>
      <c r="HO112">
        <v>9999</v>
      </c>
      <c r="HP112">
        <v>999.9</v>
      </c>
      <c r="HQ112">
        <v>4.97292</v>
      </c>
      <c r="HR112">
        <v>1.87732</v>
      </c>
      <c r="HS112">
        <v>1.87546</v>
      </c>
      <c r="HT112">
        <v>1.87823</v>
      </c>
      <c r="HU112">
        <v>1.87497</v>
      </c>
      <c r="HV112">
        <v>1.87853</v>
      </c>
      <c r="HW112">
        <v>1.87562</v>
      </c>
      <c r="HX112">
        <v>1.87683</v>
      </c>
      <c r="HY112">
        <v>0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0.12</v>
      </c>
      <c r="IM112">
        <v>0.2471</v>
      </c>
      <c r="IN112">
        <v>-0.2620446997112612</v>
      </c>
      <c r="IO112">
        <v>0.0009670109888777422</v>
      </c>
      <c r="IP112">
        <v>-2.06069886015755E-07</v>
      </c>
      <c r="IQ112">
        <v>1.492131737393187E-10</v>
      </c>
      <c r="IR112">
        <v>-0.04753701319922854</v>
      </c>
      <c r="IS112">
        <v>-0.001311061913088307</v>
      </c>
      <c r="IT112">
        <v>0.0006994928358591311</v>
      </c>
      <c r="IU112">
        <v>-6.08881213830995E-06</v>
      </c>
      <c r="IV112">
        <v>3</v>
      </c>
      <c r="IW112">
        <v>2112</v>
      </c>
      <c r="IX112">
        <v>1</v>
      </c>
      <c r="IY112">
        <v>30</v>
      </c>
      <c r="IZ112">
        <v>189267.8</v>
      </c>
      <c r="JA112">
        <v>189267.7</v>
      </c>
      <c r="JB112">
        <v>1.1084</v>
      </c>
      <c r="JC112">
        <v>2.54883</v>
      </c>
      <c r="JD112">
        <v>1.39893</v>
      </c>
      <c r="JE112">
        <v>2.35352</v>
      </c>
      <c r="JF112">
        <v>1.44897</v>
      </c>
      <c r="JG112">
        <v>2.59033</v>
      </c>
      <c r="JH112">
        <v>37.554</v>
      </c>
      <c r="JI112">
        <v>24.2188</v>
      </c>
      <c r="JJ112">
        <v>18</v>
      </c>
      <c r="JK112">
        <v>475.95</v>
      </c>
      <c r="JL112">
        <v>482.241</v>
      </c>
      <c r="JM112">
        <v>31.1777</v>
      </c>
      <c r="JN112">
        <v>29.5895</v>
      </c>
      <c r="JO112">
        <v>30.0001</v>
      </c>
      <c r="JP112">
        <v>29.2672</v>
      </c>
      <c r="JQ112">
        <v>29.3241</v>
      </c>
      <c r="JR112">
        <v>22.2251</v>
      </c>
      <c r="JS112">
        <v>25.3972</v>
      </c>
      <c r="JT112">
        <v>97.4533</v>
      </c>
      <c r="JU112">
        <v>31.1716</v>
      </c>
      <c r="JV112">
        <v>420</v>
      </c>
      <c r="JW112">
        <v>24.3347</v>
      </c>
      <c r="JX112">
        <v>100.787</v>
      </c>
      <c r="JY112">
        <v>100.131</v>
      </c>
    </row>
    <row r="113" spans="1:285">
      <c r="A113">
        <v>97</v>
      </c>
      <c r="B113">
        <v>1758504647.5</v>
      </c>
      <c r="C113">
        <v>1130.900000095367</v>
      </c>
      <c r="D113" t="s">
        <v>624</v>
      </c>
      <c r="E113" t="s">
        <v>625</v>
      </c>
      <c r="F113">
        <v>5</v>
      </c>
      <c r="G113" t="s">
        <v>613</v>
      </c>
      <c r="H113" t="s">
        <v>420</v>
      </c>
      <c r="I113" t="s">
        <v>421</v>
      </c>
      <c r="J113">
        <v>1758504644.5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6</v>
      </c>
      <c r="DB113">
        <v>0.5</v>
      </c>
      <c r="DC113" t="s">
        <v>423</v>
      </c>
      <c r="DD113">
        <v>2</v>
      </c>
      <c r="DE113">
        <v>1758504644.5</v>
      </c>
      <c r="DF113">
        <v>421.2790000000001</v>
      </c>
      <c r="DG113">
        <v>419.9712222222222</v>
      </c>
      <c r="DH113">
        <v>24.58194444444444</v>
      </c>
      <c r="DI113">
        <v>24.33538888888889</v>
      </c>
      <c r="DJ113">
        <v>421.1592222222222</v>
      </c>
      <c r="DK113">
        <v>24.33492222222222</v>
      </c>
      <c r="DL113">
        <v>499.9634444444445</v>
      </c>
      <c r="DM113">
        <v>89.95312222222223</v>
      </c>
      <c r="DN113">
        <v>0.05636665555555556</v>
      </c>
      <c r="DO113">
        <v>30.67302222222222</v>
      </c>
      <c r="DP113">
        <v>30.00943333333333</v>
      </c>
      <c r="DQ113">
        <v>999.9000000000001</v>
      </c>
      <c r="DR113">
        <v>0</v>
      </c>
      <c r="DS113">
        <v>0</v>
      </c>
      <c r="DT113">
        <v>9994.452222222222</v>
      </c>
      <c r="DU113">
        <v>0</v>
      </c>
      <c r="DV113">
        <v>1.65492</v>
      </c>
      <c r="DW113">
        <v>1.307697777777778</v>
      </c>
      <c r="DX113">
        <v>431.8956666666666</v>
      </c>
      <c r="DY113">
        <v>430.4463333333334</v>
      </c>
      <c r="DZ113">
        <v>0.2465784444444445</v>
      </c>
      <c r="EA113">
        <v>419.9712222222222</v>
      </c>
      <c r="EB113">
        <v>24.33538888888889</v>
      </c>
      <c r="EC113">
        <v>2.211223333333333</v>
      </c>
      <c r="ED113">
        <v>2.189044444444444</v>
      </c>
      <c r="EE113">
        <v>19.04384444444445</v>
      </c>
      <c r="EF113">
        <v>18.88236666666667</v>
      </c>
      <c r="EG113">
        <v>0.00500056</v>
      </c>
      <c r="EH113">
        <v>0</v>
      </c>
      <c r="EI113">
        <v>0</v>
      </c>
      <c r="EJ113">
        <v>0</v>
      </c>
      <c r="EK113">
        <v>802.1444444444444</v>
      </c>
      <c r="EL113">
        <v>0.00500056</v>
      </c>
      <c r="EM113">
        <v>-5.888888888888889</v>
      </c>
      <c r="EN113">
        <v>-3.077777777777778</v>
      </c>
      <c r="EO113">
        <v>35.88855555555555</v>
      </c>
      <c r="EP113">
        <v>39.52755555555555</v>
      </c>
      <c r="EQ113">
        <v>37.72866666666667</v>
      </c>
      <c r="ER113">
        <v>39.37477777777778</v>
      </c>
      <c r="ES113">
        <v>38.27044444444444</v>
      </c>
      <c r="ET113">
        <v>0</v>
      </c>
      <c r="EU113">
        <v>0</v>
      </c>
      <c r="EV113">
        <v>0</v>
      </c>
      <c r="EW113">
        <v>1758504649.3</v>
      </c>
      <c r="EX113">
        <v>0</v>
      </c>
      <c r="EY113">
        <v>803.7280000000001</v>
      </c>
      <c r="EZ113">
        <v>-21.91538441399805</v>
      </c>
      <c r="FA113">
        <v>-30.71538432107639</v>
      </c>
      <c r="FB113">
        <v>-2.928</v>
      </c>
      <c r="FC113">
        <v>15</v>
      </c>
      <c r="FD113">
        <v>0</v>
      </c>
      <c r="FE113" t="s">
        <v>424</v>
      </c>
      <c r="FF113">
        <v>1747148579.5</v>
      </c>
      <c r="FG113">
        <v>1747148584.5</v>
      </c>
      <c r="FH113">
        <v>0</v>
      </c>
      <c r="FI113">
        <v>0.162</v>
      </c>
      <c r="FJ113">
        <v>-0.001</v>
      </c>
      <c r="FK113">
        <v>0.139</v>
      </c>
      <c r="FL113">
        <v>0.058</v>
      </c>
      <c r="FM113">
        <v>420</v>
      </c>
      <c r="FN113">
        <v>16</v>
      </c>
      <c r="FO113">
        <v>0.19</v>
      </c>
      <c r="FP113">
        <v>0.02</v>
      </c>
      <c r="FQ113">
        <v>1.276050243902439</v>
      </c>
      <c r="FR113">
        <v>0.140582508710804</v>
      </c>
      <c r="FS113">
        <v>0.04634468235803695</v>
      </c>
      <c r="FT113">
        <v>1</v>
      </c>
      <c r="FU113">
        <v>803.6382352941177</v>
      </c>
      <c r="FV113">
        <v>-7.870129713473668</v>
      </c>
      <c r="FW113">
        <v>6.211706912609936</v>
      </c>
      <c r="FX113">
        <v>0</v>
      </c>
      <c r="FY113">
        <v>0.2304259268292683</v>
      </c>
      <c r="FZ113">
        <v>0.150640703832753</v>
      </c>
      <c r="GA113">
        <v>0.01534331073185179</v>
      </c>
      <c r="GB113">
        <v>0</v>
      </c>
      <c r="GC113">
        <v>1</v>
      </c>
      <c r="GD113">
        <v>3</v>
      </c>
      <c r="GE113" t="s">
        <v>425</v>
      </c>
      <c r="GF113">
        <v>3.12702</v>
      </c>
      <c r="GG113">
        <v>2.73411</v>
      </c>
      <c r="GH113">
        <v>0.08537210000000001</v>
      </c>
      <c r="GI113">
        <v>0.0856353</v>
      </c>
      <c r="GJ113">
        <v>0.108002</v>
      </c>
      <c r="GK113">
        <v>0.107808</v>
      </c>
      <c r="GL113">
        <v>27384.9</v>
      </c>
      <c r="GM113">
        <v>26557.2</v>
      </c>
      <c r="GN113">
        <v>30484.2</v>
      </c>
      <c r="GO113">
        <v>29301.2</v>
      </c>
      <c r="GP113">
        <v>37530.4</v>
      </c>
      <c r="GQ113">
        <v>34383.3</v>
      </c>
      <c r="GR113">
        <v>46640</v>
      </c>
      <c r="GS113">
        <v>43527.5</v>
      </c>
      <c r="GT113">
        <v>1.81402</v>
      </c>
      <c r="GU113">
        <v>1.87095</v>
      </c>
      <c r="GV113">
        <v>0.07047879999999999</v>
      </c>
      <c r="GW113">
        <v>0</v>
      </c>
      <c r="GX113">
        <v>28.8604</v>
      </c>
      <c r="GY113">
        <v>999.9</v>
      </c>
      <c r="GZ113">
        <v>56.2</v>
      </c>
      <c r="HA113">
        <v>31.4</v>
      </c>
      <c r="HB113">
        <v>28.836</v>
      </c>
      <c r="HC113">
        <v>63.44</v>
      </c>
      <c r="HD113">
        <v>16.7788</v>
      </c>
      <c r="HE113">
        <v>1</v>
      </c>
      <c r="HF113">
        <v>0.188628</v>
      </c>
      <c r="HG113">
        <v>-1.20387</v>
      </c>
      <c r="HH113">
        <v>20.2133</v>
      </c>
      <c r="HI113">
        <v>5.239</v>
      </c>
      <c r="HJ113">
        <v>11.974</v>
      </c>
      <c r="HK113">
        <v>4.97255</v>
      </c>
      <c r="HL113">
        <v>3.291</v>
      </c>
      <c r="HM113">
        <v>9999</v>
      </c>
      <c r="HN113">
        <v>9999</v>
      </c>
      <c r="HO113">
        <v>9999</v>
      </c>
      <c r="HP113">
        <v>999.9</v>
      </c>
      <c r="HQ113">
        <v>4.97293</v>
      </c>
      <c r="HR113">
        <v>1.87731</v>
      </c>
      <c r="HS113">
        <v>1.87546</v>
      </c>
      <c r="HT113">
        <v>1.87822</v>
      </c>
      <c r="HU113">
        <v>1.87497</v>
      </c>
      <c r="HV113">
        <v>1.87852</v>
      </c>
      <c r="HW113">
        <v>1.87561</v>
      </c>
      <c r="HX113">
        <v>1.87682</v>
      </c>
      <c r="HY113">
        <v>0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0.12</v>
      </c>
      <c r="IM113">
        <v>0.2471</v>
      </c>
      <c r="IN113">
        <v>-0.2620446997112612</v>
      </c>
      <c r="IO113">
        <v>0.0009670109888777422</v>
      </c>
      <c r="IP113">
        <v>-2.06069886015755E-07</v>
      </c>
      <c r="IQ113">
        <v>1.492131737393187E-10</v>
      </c>
      <c r="IR113">
        <v>-0.04753701319922854</v>
      </c>
      <c r="IS113">
        <v>-0.001311061913088307</v>
      </c>
      <c r="IT113">
        <v>0.0006994928358591311</v>
      </c>
      <c r="IU113">
        <v>-6.08881213830995E-06</v>
      </c>
      <c r="IV113">
        <v>3</v>
      </c>
      <c r="IW113">
        <v>2112</v>
      </c>
      <c r="IX113">
        <v>1</v>
      </c>
      <c r="IY113">
        <v>30</v>
      </c>
      <c r="IZ113">
        <v>189267.8</v>
      </c>
      <c r="JA113">
        <v>189267.7</v>
      </c>
      <c r="JB113">
        <v>1.1084</v>
      </c>
      <c r="JC113">
        <v>2.54517</v>
      </c>
      <c r="JD113">
        <v>1.39893</v>
      </c>
      <c r="JE113">
        <v>2.35352</v>
      </c>
      <c r="JF113">
        <v>1.44897</v>
      </c>
      <c r="JG113">
        <v>2.59644</v>
      </c>
      <c r="JH113">
        <v>37.554</v>
      </c>
      <c r="JI113">
        <v>24.2188</v>
      </c>
      <c r="JJ113">
        <v>18</v>
      </c>
      <c r="JK113">
        <v>476.073</v>
      </c>
      <c r="JL113">
        <v>482.225</v>
      </c>
      <c r="JM113">
        <v>31.1708</v>
      </c>
      <c r="JN113">
        <v>29.5903</v>
      </c>
      <c r="JO113">
        <v>30.0002</v>
      </c>
      <c r="JP113">
        <v>29.2672</v>
      </c>
      <c r="JQ113">
        <v>29.3241</v>
      </c>
      <c r="JR113">
        <v>22.2245</v>
      </c>
      <c r="JS113">
        <v>25.3972</v>
      </c>
      <c r="JT113">
        <v>97.4533</v>
      </c>
      <c r="JU113">
        <v>31.1716</v>
      </c>
      <c r="JV113">
        <v>420</v>
      </c>
      <c r="JW113">
        <v>24.3347</v>
      </c>
      <c r="JX113">
        <v>100.787</v>
      </c>
      <c r="JY113">
        <v>100.132</v>
      </c>
    </row>
    <row r="114" spans="1:285">
      <c r="A114">
        <v>98</v>
      </c>
      <c r="B114">
        <v>1758504649.5</v>
      </c>
      <c r="C114">
        <v>1132.900000095367</v>
      </c>
      <c r="D114" t="s">
        <v>626</v>
      </c>
      <c r="E114" t="s">
        <v>627</v>
      </c>
      <c r="F114">
        <v>5</v>
      </c>
      <c r="G114" t="s">
        <v>613</v>
      </c>
      <c r="H114" t="s">
        <v>420</v>
      </c>
      <c r="I114" t="s">
        <v>421</v>
      </c>
      <c r="J114">
        <v>1758504646.5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6</v>
      </c>
      <c r="DB114">
        <v>0.5</v>
      </c>
      <c r="DC114" t="s">
        <v>423</v>
      </c>
      <c r="DD114">
        <v>2</v>
      </c>
      <c r="DE114">
        <v>1758504646.5</v>
      </c>
      <c r="DF114">
        <v>421.2928888888889</v>
      </c>
      <c r="DG114">
        <v>419.9690000000001</v>
      </c>
      <c r="DH114">
        <v>24.58145555555555</v>
      </c>
      <c r="DI114">
        <v>24.33363333333334</v>
      </c>
      <c r="DJ114">
        <v>421.1732222222223</v>
      </c>
      <c r="DK114">
        <v>24.33444444444444</v>
      </c>
      <c r="DL114">
        <v>500.0212222222223</v>
      </c>
      <c r="DM114">
        <v>89.95194444444444</v>
      </c>
      <c r="DN114">
        <v>0.05636041111111111</v>
      </c>
      <c r="DO114">
        <v>30.67095555555555</v>
      </c>
      <c r="DP114">
        <v>30.00747777777778</v>
      </c>
      <c r="DQ114">
        <v>999.9000000000001</v>
      </c>
      <c r="DR114">
        <v>0</v>
      </c>
      <c r="DS114">
        <v>0</v>
      </c>
      <c r="DT114">
        <v>10001.17666666667</v>
      </c>
      <c r="DU114">
        <v>0</v>
      </c>
      <c r="DV114">
        <v>1.65492</v>
      </c>
      <c r="DW114">
        <v>1.323922222222222</v>
      </c>
      <c r="DX114">
        <v>431.9098888888889</v>
      </c>
      <c r="DY114">
        <v>430.4432222222222</v>
      </c>
      <c r="DZ114">
        <v>0.2478374444444444</v>
      </c>
      <c r="EA114">
        <v>419.9690000000001</v>
      </c>
      <c r="EB114">
        <v>24.33363333333334</v>
      </c>
      <c r="EC114">
        <v>2.211151111111111</v>
      </c>
      <c r="ED114">
        <v>2.188857777777778</v>
      </c>
      <c r="EE114">
        <v>19.04333333333334</v>
      </c>
      <c r="EF114">
        <v>18.88101111111111</v>
      </c>
      <c r="EG114">
        <v>0.00500056</v>
      </c>
      <c r="EH114">
        <v>0</v>
      </c>
      <c r="EI114">
        <v>0</v>
      </c>
      <c r="EJ114">
        <v>0</v>
      </c>
      <c r="EK114">
        <v>802.0888888888888</v>
      </c>
      <c r="EL114">
        <v>0.00500056</v>
      </c>
      <c r="EM114">
        <v>-5.911111111111111</v>
      </c>
      <c r="EN114">
        <v>-3.122222222222222</v>
      </c>
      <c r="EO114">
        <v>35.88155555555555</v>
      </c>
      <c r="EP114">
        <v>39.50677777777778</v>
      </c>
      <c r="EQ114">
        <v>37.708</v>
      </c>
      <c r="ER114">
        <v>39.34711111111111</v>
      </c>
      <c r="ES114">
        <v>38.27744444444444</v>
      </c>
      <c r="ET114">
        <v>0</v>
      </c>
      <c r="EU114">
        <v>0</v>
      </c>
      <c r="EV114">
        <v>0</v>
      </c>
      <c r="EW114">
        <v>1758504651.7</v>
      </c>
      <c r="EX114">
        <v>0</v>
      </c>
      <c r="EY114">
        <v>802.66</v>
      </c>
      <c r="EZ114">
        <v>-16.4999999113569</v>
      </c>
      <c r="FA114">
        <v>-26.4230763789935</v>
      </c>
      <c r="FB114">
        <v>-1.968</v>
      </c>
      <c r="FC114">
        <v>15</v>
      </c>
      <c r="FD114">
        <v>0</v>
      </c>
      <c r="FE114" t="s">
        <v>424</v>
      </c>
      <c r="FF114">
        <v>1747148579.5</v>
      </c>
      <c r="FG114">
        <v>1747148584.5</v>
      </c>
      <c r="FH114">
        <v>0</v>
      </c>
      <c r="FI114">
        <v>0.162</v>
      </c>
      <c r="FJ114">
        <v>-0.001</v>
      </c>
      <c r="FK114">
        <v>0.139</v>
      </c>
      <c r="FL114">
        <v>0.058</v>
      </c>
      <c r="FM114">
        <v>420</v>
      </c>
      <c r="FN114">
        <v>16</v>
      </c>
      <c r="FO114">
        <v>0.19</v>
      </c>
      <c r="FP114">
        <v>0.02</v>
      </c>
      <c r="FQ114">
        <v>1.2749725</v>
      </c>
      <c r="FR114">
        <v>0.3752213133208223</v>
      </c>
      <c r="FS114">
        <v>0.04680666361481024</v>
      </c>
      <c r="FT114">
        <v>1</v>
      </c>
      <c r="FU114">
        <v>803.5470588235295</v>
      </c>
      <c r="FV114">
        <v>-14.57906784210217</v>
      </c>
      <c r="FW114">
        <v>6.054421587670094</v>
      </c>
      <c r="FX114">
        <v>0</v>
      </c>
      <c r="FY114">
        <v>0.236711025</v>
      </c>
      <c r="FZ114">
        <v>0.1132531069418385</v>
      </c>
      <c r="GA114">
        <v>0.01145072248700382</v>
      </c>
      <c r="GB114">
        <v>0</v>
      </c>
      <c r="GC114">
        <v>1</v>
      </c>
      <c r="GD114">
        <v>3</v>
      </c>
      <c r="GE114" t="s">
        <v>425</v>
      </c>
      <c r="GF114">
        <v>3.12694</v>
      </c>
      <c r="GG114">
        <v>2.73418</v>
      </c>
      <c r="GH114">
        <v>0.08537409999999999</v>
      </c>
      <c r="GI114">
        <v>0.0856401</v>
      </c>
      <c r="GJ114">
        <v>0.108001</v>
      </c>
      <c r="GK114">
        <v>0.1078</v>
      </c>
      <c r="GL114">
        <v>27384.9</v>
      </c>
      <c r="GM114">
        <v>26557.4</v>
      </c>
      <c r="GN114">
        <v>30484.3</v>
      </c>
      <c r="GO114">
        <v>29301.5</v>
      </c>
      <c r="GP114">
        <v>37530.5</v>
      </c>
      <c r="GQ114">
        <v>34384.2</v>
      </c>
      <c r="GR114">
        <v>46640</v>
      </c>
      <c r="GS114">
        <v>43528.2</v>
      </c>
      <c r="GT114">
        <v>1.81378</v>
      </c>
      <c r="GU114">
        <v>1.87108</v>
      </c>
      <c r="GV114">
        <v>0.07034840000000001</v>
      </c>
      <c r="GW114">
        <v>0</v>
      </c>
      <c r="GX114">
        <v>28.8614</v>
      </c>
      <c r="GY114">
        <v>999.9</v>
      </c>
      <c r="GZ114">
        <v>56.2</v>
      </c>
      <c r="HA114">
        <v>31.5</v>
      </c>
      <c r="HB114">
        <v>28.9961</v>
      </c>
      <c r="HC114">
        <v>63.48</v>
      </c>
      <c r="HD114">
        <v>16.7228</v>
      </c>
      <c r="HE114">
        <v>1</v>
      </c>
      <c r="HF114">
        <v>0.188638</v>
      </c>
      <c r="HG114">
        <v>-1.2226</v>
      </c>
      <c r="HH114">
        <v>20.213</v>
      </c>
      <c r="HI114">
        <v>5.239</v>
      </c>
      <c r="HJ114">
        <v>11.974</v>
      </c>
      <c r="HK114">
        <v>4.97275</v>
      </c>
      <c r="HL114">
        <v>3.291</v>
      </c>
      <c r="HM114">
        <v>9999</v>
      </c>
      <c r="HN114">
        <v>9999</v>
      </c>
      <c r="HO114">
        <v>9999</v>
      </c>
      <c r="HP114">
        <v>999.9</v>
      </c>
      <c r="HQ114">
        <v>4.97295</v>
      </c>
      <c r="HR114">
        <v>1.87732</v>
      </c>
      <c r="HS114">
        <v>1.87546</v>
      </c>
      <c r="HT114">
        <v>1.87821</v>
      </c>
      <c r="HU114">
        <v>1.87496</v>
      </c>
      <c r="HV114">
        <v>1.87853</v>
      </c>
      <c r="HW114">
        <v>1.87561</v>
      </c>
      <c r="HX114">
        <v>1.87681</v>
      </c>
      <c r="HY114">
        <v>0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0.12</v>
      </c>
      <c r="IM114">
        <v>0.247</v>
      </c>
      <c r="IN114">
        <v>-0.2620446997112612</v>
      </c>
      <c r="IO114">
        <v>0.0009670109888777422</v>
      </c>
      <c r="IP114">
        <v>-2.06069886015755E-07</v>
      </c>
      <c r="IQ114">
        <v>1.492131737393187E-10</v>
      </c>
      <c r="IR114">
        <v>-0.04753701319922854</v>
      </c>
      <c r="IS114">
        <v>-0.001311061913088307</v>
      </c>
      <c r="IT114">
        <v>0.0006994928358591311</v>
      </c>
      <c r="IU114">
        <v>-6.08881213830995E-06</v>
      </c>
      <c r="IV114">
        <v>3</v>
      </c>
      <c r="IW114">
        <v>2112</v>
      </c>
      <c r="IX114">
        <v>1</v>
      </c>
      <c r="IY114">
        <v>30</v>
      </c>
      <c r="IZ114">
        <v>189267.8</v>
      </c>
      <c r="JA114">
        <v>189267.8</v>
      </c>
      <c r="JB114">
        <v>1.1084</v>
      </c>
      <c r="JC114">
        <v>2.54395</v>
      </c>
      <c r="JD114">
        <v>1.39893</v>
      </c>
      <c r="JE114">
        <v>2.35352</v>
      </c>
      <c r="JF114">
        <v>1.44897</v>
      </c>
      <c r="JG114">
        <v>2.59399</v>
      </c>
      <c r="JH114">
        <v>37.53</v>
      </c>
      <c r="JI114">
        <v>24.2188</v>
      </c>
      <c r="JJ114">
        <v>18</v>
      </c>
      <c r="JK114">
        <v>475.936</v>
      </c>
      <c r="JL114">
        <v>482.308</v>
      </c>
      <c r="JM114">
        <v>31.165</v>
      </c>
      <c r="JN114">
        <v>29.5903</v>
      </c>
      <c r="JO114">
        <v>30.0002</v>
      </c>
      <c r="JP114">
        <v>29.2672</v>
      </c>
      <c r="JQ114">
        <v>29.3241</v>
      </c>
      <c r="JR114">
        <v>22.2253</v>
      </c>
      <c r="JS114">
        <v>25.3972</v>
      </c>
      <c r="JT114">
        <v>97.4533</v>
      </c>
      <c r="JU114">
        <v>31.1644</v>
      </c>
      <c r="JV114">
        <v>420</v>
      </c>
      <c r="JW114">
        <v>24.3347</v>
      </c>
      <c r="JX114">
        <v>100.787</v>
      </c>
      <c r="JY114">
        <v>100.134</v>
      </c>
    </row>
    <row r="115" spans="1:285">
      <c r="A115">
        <v>99</v>
      </c>
      <c r="B115">
        <v>1758504651.5</v>
      </c>
      <c r="C115">
        <v>1134.900000095367</v>
      </c>
      <c r="D115" t="s">
        <v>628</v>
      </c>
      <c r="E115" t="s">
        <v>629</v>
      </c>
      <c r="F115">
        <v>5</v>
      </c>
      <c r="G115" t="s">
        <v>613</v>
      </c>
      <c r="H115" t="s">
        <v>420</v>
      </c>
      <c r="I115" t="s">
        <v>421</v>
      </c>
      <c r="J115">
        <v>1758504648.5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6</v>
      </c>
      <c r="DB115">
        <v>0.5</v>
      </c>
      <c r="DC115" t="s">
        <v>423</v>
      </c>
      <c r="DD115">
        <v>2</v>
      </c>
      <c r="DE115">
        <v>1758504648.5</v>
      </c>
      <c r="DF115">
        <v>421.3008888888889</v>
      </c>
      <c r="DG115">
        <v>419.9746666666667</v>
      </c>
      <c r="DH115">
        <v>24.58081111111111</v>
      </c>
      <c r="DI115">
        <v>24.33166666666666</v>
      </c>
      <c r="DJ115">
        <v>421.1812222222222</v>
      </c>
      <c r="DK115">
        <v>24.3338</v>
      </c>
      <c r="DL115">
        <v>500.0729999999999</v>
      </c>
      <c r="DM115">
        <v>89.95141111111111</v>
      </c>
      <c r="DN115">
        <v>0.0562018</v>
      </c>
      <c r="DO115">
        <v>30.66918888888889</v>
      </c>
      <c r="DP115">
        <v>30.00692222222222</v>
      </c>
      <c r="DQ115">
        <v>999.9000000000001</v>
      </c>
      <c r="DR115">
        <v>0</v>
      </c>
      <c r="DS115">
        <v>0</v>
      </c>
      <c r="DT115">
        <v>10017.98888888889</v>
      </c>
      <c r="DU115">
        <v>0</v>
      </c>
      <c r="DV115">
        <v>1.65492</v>
      </c>
      <c r="DW115">
        <v>1.326177777777778</v>
      </c>
      <c r="DX115">
        <v>431.9177777777778</v>
      </c>
      <c r="DY115">
        <v>430.4483333333333</v>
      </c>
      <c r="DZ115">
        <v>0.2491465555555555</v>
      </c>
      <c r="EA115">
        <v>419.9746666666667</v>
      </c>
      <c r="EB115">
        <v>24.33166666666666</v>
      </c>
      <c r="EC115">
        <v>2.21108</v>
      </c>
      <c r="ED115">
        <v>2.188666666666667</v>
      </c>
      <c r="EE115">
        <v>19.04281111111111</v>
      </c>
      <c r="EF115">
        <v>18.87962222222222</v>
      </c>
      <c r="EG115">
        <v>0.00500056</v>
      </c>
      <c r="EH115">
        <v>0</v>
      </c>
      <c r="EI115">
        <v>0</v>
      </c>
      <c r="EJ115">
        <v>0</v>
      </c>
      <c r="EK115">
        <v>802.3555555555555</v>
      </c>
      <c r="EL115">
        <v>0.00500056</v>
      </c>
      <c r="EM115">
        <v>-2.911111111111111</v>
      </c>
      <c r="EN115">
        <v>-2.266666666666667</v>
      </c>
      <c r="EO115">
        <v>35.90244444444444</v>
      </c>
      <c r="EP115">
        <v>39.486</v>
      </c>
      <c r="EQ115">
        <v>37.66633333333333</v>
      </c>
      <c r="ER115">
        <v>39.39566666666667</v>
      </c>
      <c r="ES115">
        <v>38.21488888888889</v>
      </c>
      <c r="ET115">
        <v>0</v>
      </c>
      <c r="EU115">
        <v>0</v>
      </c>
      <c r="EV115">
        <v>0</v>
      </c>
      <c r="EW115">
        <v>1758504653.5</v>
      </c>
      <c r="EX115">
        <v>0</v>
      </c>
      <c r="EY115">
        <v>803.7192307692308</v>
      </c>
      <c r="EZ115">
        <v>3.080342151286113</v>
      </c>
      <c r="FA115">
        <v>-13.78461500644788</v>
      </c>
      <c r="FB115">
        <v>-2.069230769230769</v>
      </c>
      <c r="FC115">
        <v>15</v>
      </c>
      <c r="FD115">
        <v>0</v>
      </c>
      <c r="FE115" t="s">
        <v>424</v>
      </c>
      <c r="FF115">
        <v>1747148579.5</v>
      </c>
      <c r="FG115">
        <v>1747148584.5</v>
      </c>
      <c r="FH115">
        <v>0</v>
      </c>
      <c r="FI115">
        <v>0.162</v>
      </c>
      <c r="FJ115">
        <v>-0.001</v>
      </c>
      <c r="FK115">
        <v>0.139</v>
      </c>
      <c r="FL115">
        <v>0.058</v>
      </c>
      <c r="FM115">
        <v>420</v>
      </c>
      <c r="FN115">
        <v>16</v>
      </c>
      <c r="FO115">
        <v>0.19</v>
      </c>
      <c r="FP115">
        <v>0.02</v>
      </c>
      <c r="FQ115">
        <v>1.278081463414634</v>
      </c>
      <c r="FR115">
        <v>0.3945777700348438</v>
      </c>
      <c r="FS115">
        <v>0.04692711019260774</v>
      </c>
      <c r="FT115">
        <v>1</v>
      </c>
      <c r="FU115">
        <v>803.520588235294</v>
      </c>
      <c r="FV115">
        <v>-7.961802850667631</v>
      </c>
      <c r="FW115">
        <v>5.737378957419328</v>
      </c>
      <c r="FX115">
        <v>0</v>
      </c>
      <c r="FY115">
        <v>0.2389310975609756</v>
      </c>
      <c r="FZ115">
        <v>0.09907862717770057</v>
      </c>
      <c r="GA115">
        <v>0.01031469150858673</v>
      </c>
      <c r="GB115">
        <v>1</v>
      </c>
      <c r="GC115">
        <v>2</v>
      </c>
      <c r="GD115">
        <v>3</v>
      </c>
      <c r="GE115" t="s">
        <v>434</v>
      </c>
      <c r="GF115">
        <v>3.12706</v>
      </c>
      <c r="GG115">
        <v>2.73399</v>
      </c>
      <c r="GH115">
        <v>0.0853699</v>
      </c>
      <c r="GI115">
        <v>0.0856359</v>
      </c>
      <c r="GJ115">
        <v>0.108001</v>
      </c>
      <c r="GK115">
        <v>0.107793</v>
      </c>
      <c r="GL115">
        <v>27385.1</v>
      </c>
      <c r="GM115">
        <v>26557.6</v>
      </c>
      <c r="GN115">
        <v>30484.3</v>
      </c>
      <c r="GO115">
        <v>29301.6</v>
      </c>
      <c r="GP115">
        <v>37530.7</v>
      </c>
      <c r="GQ115">
        <v>34384.7</v>
      </c>
      <c r="GR115">
        <v>46640.3</v>
      </c>
      <c r="GS115">
        <v>43528.6</v>
      </c>
      <c r="GT115">
        <v>1.81397</v>
      </c>
      <c r="GU115">
        <v>1.87085</v>
      </c>
      <c r="GV115">
        <v>0.07006900000000001</v>
      </c>
      <c r="GW115">
        <v>0</v>
      </c>
      <c r="GX115">
        <v>28.8626</v>
      </c>
      <c r="GY115">
        <v>999.9</v>
      </c>
      <c r="GZ115">
        <v>56.2</v>
      </c>
      <c r="HA115">
        <v>31.4</v>
      </c>
      <c r="HB115">
        <v>28.8374</v>
      </c>
      <c r="HC115">
        <v>63.1</v>
      </c>
      <c r="HD115">
        <v>16.5986</v>
      </c>
      <c r="HE115">
        <v>1</v>
      </c>
      <c r="HF115">
        <v>0.188669</v>
      </c>
      <c r="HG115">
        <v>-1.22747</v>
      </c>
      <c r="HH115">
        <v>20.213</v>
      </c>
      <c r="HI115">
        <v>5.2387</v>
      </c>
      <c r="HJ115">
        <v>11.974</v>
      </c>
      <c r="HK115">
        <v>4.97265</v>
      </c>
      <c r="HL115">
        <v>3.291</v>
      </c>
      <c r="HM115">
        <v>9999</v>
      </c>
      <c r="HN115">
        <v>9999</v>
      </c>
      <c r="HO115">
        <v>9999</v>
      </c>
      <c r="HP115">
        <v>999.9</v>
      </c>
      <c r="HQ115">
        <v>4.97295</v>
      </c>
      <c r="HR115">
        <v>1.87731</v>
      </c>
      <c r="HS115">
        <v>1.87546</v>
      </c>
      <c r="HT115">
        <v>1.87821</v>
      </c>
      <c r="HU115">
        <v>1.87496</v>
      </c>
      <c r="HV115">
        <v>1.87852</v>
      </c>
      <c r="HW115">
        <v>1.87561</v>
      </c>
      <c r="HX115">
        <v>1.87681</v>
      </c>
      <c r="HY115">
        <v>0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0.12</v>
      </c>
      <c r="IM115">
        <v>0.247</v>
      </c>
      <c r="IN115">
        <v>-0.2620446997112612</v>
      </c>
      <c r="IO115">
        <v>0.0009670109888777422</v>
      </c>
      <c r="IP115">
        <v>-2.06069886015755E-07</v>
      </c>
      <c r="IQ115">
        <v>1.492131737393187E-10</v>
      </c>
      <c r="IR115">
        <v>-0.04753701319922854</v>
      </c>
      <c r="IS115">
        <v>-0.001311061913088307</v>
      </c>
      <c r="IT115">
        <v>0.0006994928358591311</v>
      </c>
      <c r="IU115">
        <v>-6.08881213830995E-06</v>
      </c>
      <c r="IV115">
        <v>3</v>
      </c>
      <c r="IW115">
        <v>2112</v>
      </c>
      <c r="IX115">
        <v>1</v>
      </c>
      <c r="IY115">
        <v>30</v>
      </c>
      <c r="IZ115">
        <v>189267.9</v>
      </c>
      <c r="JA115">
        <v>189267.8</v>
      </c>
      <c r="JB115">
        <v>1.1084</v>
      </c>
      <c r="JC115">
        <v>2.54639</v>
      </c>
      <c r="JD115">
        <v>1.39893</v>
      </c>
      <c r="JE115">
        <v>2.35352</v>
      </c>
      <c r="JF115">
        <v>1.44897</v>
      </c>
      <c r="JG115">
        <v>2.54272</v>
      </c>
      <c r="JH115">
        <v>37.53</v>
      </c>
      <c r="JI115">
        <v>24.2188</v>
      </c>
      <c r="JJ115">
        <v>18</v>
      </c>
      <c r="JK115">
        <v>476.046</v>
      </c>
      <c r="JL115">
        <v>482.158</v>
      </c>
      <c r="JM115">
        <v>31.1617</v>
      </c>
      <c r="JN115">
        <v>29.5903</v>
      </c>
      <c r="JO115">
        <v>30.0002</v>
      </c>
      <c r="JP115">
        <v>29.2672</v>
      </c>
      <c r="JQ115">
        <v>29.3241</v>
      </c>
      <c r="JR115">
        <v>22.2253</v>
      </c>
      <c r="JS115">
        <v>25.3972</v>
      </c>
      <c r="JT115">
        <v>97.4533</v>
      </c>
      <c r="JU115">
        <v>31.1644</v>
      </c>
      <c r="JV115">
        <v>420</v>
      </c>
      <c r="JW115">
        <v>24.3347</v>
      </c>
      <c r="JX115">
        <v>100.788</v>
      </c>
      <c r="JY115">
        <v>100.134</v>
      </c>
    </row>
    <row r="116" spans="1:285">
      <c r="A116">
        <v>100</v>
      </c>
      <c r="B116">
        <v>1758504653.5</v>
      </c>
      <c r="C116">
        <v>1136.900000095367</v>
      </c>
      <c r="D116" t="s">
        <v>630</v>
      </c>
      <c r="E116" t="s">
        <v>631</v>
      </c>
      <c r="F116">
        <v>5</v>
      </c>
      <c r="G116" t="s">
        <v>613</v>
      </c>
      <c r="H116" t="s">
        <v>420</v>
      </c>
      <c r="I116" t="s">
        <v>421</v>
      </c>
      <c r="J116">
        <v>1758504650.5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6</v>
      </c>
      <c r="DB116">
        <v>0.5</v>
      </c>
      <c r="DC116" t="s">
        <v>423</v>
      </c>
      <c r="DD116">
        <v>2</v>
      </c>
      <c r="DE116">
        <v>1758504650.5</v>
      </c>
      <c r="DF116">
        <v>421.2914444444444</v>
      </c>
      <c r="DG116">
        <v>419.9758888888889</v>
      </c>
      <c r="DH116">
        <v>24.58036666666667</v>
      </c>
      <c r="DI116">
        <v>24.32963333333333</v>
      </c>
      <c r="DJ116">
        <v>421.1716666666667</v>
      </c>
      <c r="DK116">
        <v>24.33336666666667</v>
      </c>
      <c r="DL116">
        <v>500.1073333333333</v>
      </c>
      <c r="DM116">
        <v>89.95138888888887</v>
      </c>
      <c r="DN116">
        <v>0.05607673333333333</v>
      </c>
      <c r="DO116">
        <v>30.66915555555556</v>
      </c>
      <c r="DP116">
        <v>30.00695555555555</v>
      </c>
      <c r="DQ116">
        <v>999.9000000000001</v>
      </c>
      <c r="DR116">
        <v>0</v>
      </c>
      <c r="DS116">
        <v>0</v>
      </c>
      <c r="DT116">
        <v>10021.78888888889</v>
      </c>
      <c r="DU116">
        <v>0</v>
      </c>
      <c r="DV116">
        <v>1.65492</v>
      </c>
      <c r="DW116">
        <v>1.31548</v>
      </c>
      <c r="DX116">
        <v>431.9078888888889</v>
      </c>
      <c r="DY116">
        <v>430.4485555555555</v>
      </c>
      <c r="DZ116">
        <v>0.2507371111111111</v>
      </c>
      <c r="EA116">
        <v>419.9758888888889</v>
      </c>
      <c r="EB116">
        <v>24.32963333333333</v>
      </c>
      <c r="EC116">
        <v>2.211038888888889</v>
      </c>
      <c r="ED116">
        <v>2.188482222222222</v>
      </c>
      <c r="EE116">
        <v>19.04252222222222</v>
      </c>
      <c r="EF116">
        <v>18.87826666666667</v>
      </c>
      <c r="EG116">
        <v>0.00500056</v>
      </c>
      <c r="EH116">
        <v>0</v>
      </c>
      <c r="EI116">
        <v>0</v>
      </c>
      <c r="EJ116">
        <v>0</v>
      </c>
      <c r="EK116">
        <v>801.9333333333333</v>
      </c>
      <c r="EL116">
        <v>0.00500056</v>
      </c>
      <c r="EM116">
        <v>-0.03333333333333321</v>
      </c>
      <c r="EN116">
        <v>-2.011111111111111</v>
      </c>
      <c r="EO116">
        <v>35.89555555555555</v>
      </c>
      <c r="EP116">
        <v>39.45811111111111</v>
      </c>
      <c r="EQ116">
        <v>37.64566666666667</v>
      </c>
      <c r="ER116">
        <v>39.37477777777778</v>
      </c>
      <c r="ES116">
        <v>38.20111111111111</v>
      </c>
      <c r="ET116">
        <v>0</v>
      </c>
      <c r="EU116">
        <v>0</v>
      </c>
      <c r="EV116">
        <v>0</v>
      </c>
      <c r="EW116">
        <v>1758504655.3</v>
      </c>
      <c r="EX116">
        <v>0</v>
      </c>
      <c r="EY116">
        <v>803.0840000000001</v>
      </c>
      <c r="EZ116">
        <v>-1.207691921968746</v>
      </c>
      <c r="FA116">
        <v>-6.769230105843983</v>
      </c>
      <c r="FB116">
        <v>-3.008</v>
      </c>
      <c r="FC116">
        <v>15</v>
      </c>
      <c r="FD116">
        <v>0</v>
      </c>
      <c r="FE116" t="s">
        <v>424</v>
      </c>
      <c r="FF116">
        <v>1747148579.5</v>
      </c>
      <c r="FG116">
        <v>1747148584.5</v>
      </c>
      <c r="FH116">
        <v>0</v>
      </c>
      <c r="FI116">
        <v>0.162</v>
      </c>
      <c r="FJ116">
        <v>-0.001</v>
      </c>
      <c r="FK116">
        <v>0.139</v>
      </c>
      <c r="FL116">
        <v>0.058</v>
      </c>
      <c r="FM116">
        <v>420</v>
      </c>
      <c r="FN116">
        <v>16</v>
      </c>
      <c r="FO116">
        <v>0.19</v>
      </c>
      <c r="FP116">
        <v>0.02</v>
      </c>
      <c r="FQ116">
        <v>1.29282675</v>
      </c>
      <c r="FR116">
        <v>0.3055790994371446</v>
      </c>
      <c r="FS116">
        <v>0.0387128690093811</v>
      </c>
      <c r="FT116">
        <v>1</v>
      </c>
      <c r="FU116">
        <v>803.5588235294117</v>
      </c>
      <c r="FV116">
        <v>-11.254392546912</v>
      </c>
      <c r="FW116">
        <v>6.406573721671446</v>
      </c>
      <c r="FX116">
        <v>0</v>
      </c>
      <c r="FY116">
        <v>0.2434960999999999</v>
      </c>
      <c r="FZ116">
        <v>0.07303132457786096</v>
      </c>
      <c r="GA116">
        <v>0.00736814715108215</v>
      </c>
      <c r="GB116">
        <v>1</v>
      </c>
      <c r="GC116">
        <v>2</v>
      </c>
      <c r="GD116">
        <v>3</v>
      </c>
      <c r="GE116" t="s">
        <v>434</v>
      </c>
      <c r="GF116">
        <v>3.12699</v>
      </c>
      <c r="GG116">
        <v>2.73377</v>
      </c>
      <c r="GH116">
        <v>0.0853671</v>
      </c>
      <c r="GI116">
        <v>0.0856307</v>
      </c>
      <c r="GJ116">
        <v>0.108</v>
      </c>
      <c r="GK116">
        <v>0.107788</v>
      </c>
      <c r="GL116">
        <v>27385.2</v>
      </c>
      <c r="GM116">
        <v>26557.7</v>
      </c>
      <c r="GN116">
        <v>30484.4</v>
      </c>
      <c r="GO116">
        <v>29301.6</v>
      </c>
      <c r="GP116">
        <v>37531</v>
      </c>
      <c r="GQ116">
        <v>34384.7</v>
      </c>
      <c r="GR116">
        <v>46640.6</v>
      </c>
      <c r="GS116">
        <v>43528.3</v>
      </c>
      <c r="GT116">
        <v>1.814</v>
      </c>
      <c r="GU116">
        <v>1.87085</v>
      </c>
      <c r="GV116">
        <v>0.0704303</v>
      </c>
      <c r="GW116">
        <v>0</v>
      </c>
      <c r="GX116">
        <v>28.8633</v>
      </c>
      <c r="GY116">
        <v>999.9</v>
      </c>
      <c r="GZ116">
        <v>56.2</v>
      </c>
      <c r="HA116">
        <v>31.5</v>
      </c>
      <c r="HB116">
        <v>28.9998</v>
      </c>
      <c r="HC116">
        <v>63.29</v>
      </c>
      <c r="HD116">
        <v>16.6266</v>
      </c>
      <c r="HE116">
        <v>1</v>
      </c>
      <c r="HF116">
        <v>0.188717</v>
      </c>
      <c r="HG116">
        <v>-1.23989</v>
      </c>
      <c r="HH116">
        <v>20.2129</v>
      </c>
      <c r="HI116">
        <v>5.23826</v>
      </c>
      <c r="HJ116">
        <v>11.974</v>
      </c>
      <c r="HK116">
        <v>4.97265</v>
      </c>
      <c r="HL116">
        <v>3.291</v>
      </c>
      <c r="HM116">
        <v>9999</v>
      </c>
      <c r="HN116">
        <v>9999</v>
      </c>
      <c r="HO116">
        <v>9999</v>
      </c>
      <c r="HP116">
        <v>999.9</v>
      </c>
      <c r="HQ116">
        <v>4.97293</v>
      </c>
      <c r="HR116">
        <v>1.87731</v>
      </c>
      <c r="HS116">
        <v>1.87545</v>
      </c>
      <c r="HT116">
        <v>1.87822</v>
      </c>
      <c r="HU116">
        <v>1.87496</v>
      </c>
      <c r="HV116">
        <v>1.87851</v>
      </c>
      <c r="HW116">
        <v>1.87562</v>
      </c>
      <c r="HX116">
        <v>1.87682</v>
      </c>
      <c r="HY116">
        <v>0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0.12</v>
      </c>
      <c r="IM116">
        <v>0.247</v>
      </c>
      <c r="IN116">
        <v>-0.2620446997112612</v>
      </c>
      <c r="IO116">
        <v>0.0009670109888777422</v>
      </c>
      <c r="IP116">
        <v>-2.06069886015755E-07</v>
      </c>
      <c r="IQ116">
        <v>1.492131737393187E-10</v>
      </c>
      <c r="IR116">
        <v>-0.04753701319922854</v>
      </c>
      <c r="IS116">
        <v>-0.001311061913088307</v>
      </c>
      <c r="IT116">
        <v>0.0006994928358591311</v>
      </c>
      <c r="IU116">
        <v>-6.08881213830995E-06</v>
      </c>
      <c r="IV116">
        <v>3</v>
      </c>
      <c r="IW116">
        <v>2112</v>
      </c>
      <c r="IX116">
        <v>1</v>
      </c>
      <c r="IY116">
        <v>30</v>
      </c>
      <c r="IZ116">
        <v>189267.9</v>
      </c>
      <c r="JA116">
        <v>189267.8</v>
      </c>
      <c r="JB116">
        <v>1.1084</v>
      </c>
      <c r="JC116">
        <v>2.54883</v>
      </c>
      <c r="JD116">
        <v>1.39893</v>
      </c>
      <c r="JE116">
        <v>2.35352</v>
      </c>
      <c r="JF116">
        <v>1.44897</v>
      </c>
      <c r="JG116">
        <v>2.5061</v>
      </c>
      <c r="JH116">
        <v>37.53</v>
      </c>
      <c r="JI116">
        <v>24.2188</v>
      </c>
      <c r="JJ116">
        <v>18</v>
      </c>
      <c r="JK116">
        <v>476.059</v>
      </c>
      <c r="JL116">
        <v>482.158</v>
      </c>
      <c r="JM116">
        <v>31.1588</v>
      </c>
      <c r="JN116">
        <v>29.5903</v>
      </c>
      <c r="JO116">
        <v>30.0002</v>
      </c>
      <c r="JP116">
        <v>29.2672</v>
      </c>
      <c r="JQ116">
        <v>29.3241</v>
      </c>
      <c r="JR116">
        <v>22.2269</v>
      </c>
      <c r="JS116">
        <v>25.3972</v>
      </c>
      <c r="JT116">
        <v>97.4533</v>
      </c>
      <c r="JU116">
        <v>31.158</v>
      </c>
      <c r="JV116">
        <v>420</v>
      </c>
      <c r="JW116">
        <v>24.3347</v>
      </c>
      <c r="JX116">
        <v>100.788</v>
      </c>
      <c r="JY116">
        <v>100.134</v>
      </c>
    </row>
    <row r="117" spans="1:285">
      <c r="A117">
        <v>101</v>
      </c>
      <c r="B117">
        <v>1758504655.5</v>
      </c>
      <c r="C117">
        <v>1138.900000095367</v>
      </c>
      <c r="D117" t="s">
        <v>632</v>
      </c>
      <c r="E117" t="s">
        <v>633</v>
      </c>
      <c r="F117">
        <v>5</v>
      </c>
      <c r="G117" t="s">
        <v>613</v>
      </c>
      <c r="H117" t="s">
        <v>420</v>
      </c>
      <c r="I117" t="s">
        <v>421</v>
      </c>
      <c r="J117">
        <v>1758504652.5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6</v>
      </c>
      <c r="DB117">
        <v>0.5</v>
      </c>
      <c r="DC117" t="s">
        <v>423</v>
      </c>
      <c r="DD117">
        <v>2</v>
      </c>
      <c r="DE117">
        <v>1758504652.5</v>
      </c>
      <c r="DF117">
        <v>421.2777777777778</v>
      </c>
      <c r="DG117">
        <v>419.9587777777778</v>
      </c>
      <c r="DH117">
        <v>24.5803</v>
      </c>
      <c r="DI117">
        <v>24.32791111111111</v>
      </c>
      <c r="DJ117">
        <v>421.158</v>
      </c>
      <c r="DK117">
        <v>24.33328888888889</v>
      </c>
      <c r="DL117">
        <v>500.0986666666666</v>
      </c>
      <c r="DM117">
        <v>89.9512</v>
      </c>
      <c r="DN117">
        <v>0.05601174444444444</v>
      </c>
      <c r="DO117">
        <v>30.6709</v>
      </c>
      <c r="DP117">
        <v>30.00685555555555</v>
      </c>
      <c r="DQ117">
        <v>999.9000000000001</v>
      </c>
      <c r="DR117">
        <v>0</v>
      </c>
      <c r="DS117">
        <v>0</v>
      </c>
      <c r="DT117">
        <v>10012.76888888889</v>
      </c>
      <c r="DU117">
        <v>0</v>
      </c>
      <c r="DV117">
        <v>1.65492</v>
      </c>
      <c r="DW117">
        <v>1.318796666666667</v>
      </c>
      <c r="DX117">
        <v>431.8937777777778</v>
      </c>
      <c r="DY117">
        <v>430.4304444444444</v>
      </c>
      <c r="DZ117">
        <v>0.252378111111111</v>
      </c>
      <c r="EA117">
        <v>419.9587777777778</v>
      </c>
      <c r="EB117">
        <v>24.32791111111111</v>
      </c>
      <c r="EC117">
        <v>2.211026666666667</v>
      </c>
      <c r="ED117">
        <v>2.188322222222222</v>
      </c>
      <c r="EE117">
        <v>19.04243333333334</v>
      </c>
      <c r="EF117">
        <v>18.8771</v>
      </c>
      <c r="EG117">
        <v>0.00500056</v>
      </c>
      <c r="EH117">
        <v>0</v>
      </c>
      <c r="EI117">
        <v>0</v>
      </c>
      <c r="EJ117">
        <v>0</v>
      </c>
      <c r="EK117">
        <v>802.2222222222222</v>
      </c>
      <c r="EL117">
        <v>0.00500056</v>
      </c>
      <c r="EM117">
        <v>-1.533333333333333</v>
      </c>
      <c r="EN117">
        <v>-1.877777777777778</v>
      </c>
      <c r="EO117">
        <v>35.88866666666667</v>
      </c>
      <c r="EP117">
        <v>39.42344444444445</v>
      </c>
      <c r="EQ117">
        <v>37.63866666666667</v>
      </c>
      <c r="ER117">
        <v>39.33311111111112</v>
      </c>
      <c r="ES117">
        <v>38.18711111111111</v>
      </c>
      <c r="ET117">
        <v>0</v>
      </c>
      <c r="EU117">
        <v>0</v>
      </c>
      <c r="EV117">
        <v>0</v>
      </c>
      <c r="EW117">
        <v>1758504657.7</v>
      </c>
      <c r="EX117">
        <v>0</v>
      </c>
      <c r="EY117">
        <v>802.3440000000001</v>
      </c>
      <c r="EZ117">
        <v>-2.446153646861168</v>
      </c>
      <c r="FA117">
        <v>8.346154491106653</v>
      </c>
      <c r="FB117">
        <v>-3.664</v>
      </c>
      <c r="FC117">
        <v>15</v>
      </c>
      <c r="FD117">
        <v>0</v>
      </c>
      <c r="FE117" t="s">
        <v>424</v>
      </c>
      <c r="FF117">
        <v>1747148579.5</v>
      </c>
      <c r="FG117">
        <v>1747148584.5</v>
      </c>
      <c r="FH117">
        <v>0</v>
      </c>
      <c r="FI117">
        <v>0.162</v>
      </c>
      <c r="FJ117">
        <v>-0.001</v>
      </c>
      <c r="FK117">
        <v>0.139</v>
      </c>
      <c r="FL117">
        <v>0.058</v>
      </c>
      <c r="FM117">
        <v>420</v>
      </c>
      <c r="FN117">
        <v>16</v>
      </c>
      <c r="FO117">
        <v>0.19</v>
      </c>
      <c r="FP117">
        <v>0.02</v>
      </c>
      <c r="FQ117">
        <v>1.299428536585366</v>
      </c>
      <c r="FR117">
        <v>0.2367999303135887</v>
      </c>
      <c r="FS117">
        <v>0.03265688808386115</v>
      </c>
      <c r="FT117">
        <v>1</v>
      </c>
      <c r="FU117">
        <v>803.4676470588236</v>
      </c>
      <c r="FV117">
        <v>-12.4323910339314</v>
      </c>
      <c r="FW117">
        <v>6.534601143966377</v>
      </c>
      <c r="FX117">
        <v>0</v>
      </c>
      <c r="FY117">
        <v>0.245048756097561</v>
      </c>
      <c r="FZ117">
        <v>0.06521882926829176</v>
      </c>
      <c r="GA117">
        <v>0.006709278034586853</v>
      </c>
      <c r="GB117">
        <v>1</v>
      </c>
      <c r="GC117">
        <v>2</v>
      </c>
      <c r="GD117">
        <v>3</v>
      </c>
      <c r="GE117" t="s">
        <v>434</v>
      </c>
      <c r="GF117">
        <v>3.12685</v>
      </c>
      <c r="GG117">
        <v>2.73356</v>
      </c>
      <c r="GH117">
        <v>0.08536829999999999</v>
      </c>
      <c r="GI117">
        <v>0.0856305</v>
      </c>
      <c r="GJ117">
        <v>0.107995</v>
      </c>
      <c r="GK117">
        <v>0.107787</v>
      </c>
      <c r="GL117">
        <v>27385.2</v>
      </c>
      <c r="GM117">
        <v>26557.4</v>
      </c>
      <c r="GN117">
        <v>30484.3</v>
      </c>
      <c r="GO117">
        <v>29301.3</v>
      </c>
      <c r="GP117">
        <v>37531.2</v>
      </c>
      <c r="GQ117">
        <v>34384.6</v>
      </c>
      <c r="GR117">
        <v>46640.5</v>
      </c>
      <c r="GS117">
        <v>43528</v>
      </c>
      <c r="GT117">
        <v>1.81393</v>
      </c>
      <c r="GU117">
        <v>1.87098</v>
      </c>
      <c r="GV117">
        <v>0.0701696</v>
      </c>
      <c r="GW117">
        <v>0</v>
      </c>
      <c r="GX117">
        <v>28.8645</v>
      </c>
      <c r="GY117">
        <v>999.9</v>
      </c>
      <c r="GZ117">
        <v>56.2</v>
      </c>
      <c r="HA117">
        <v>31.5</v>
      </c>
      <c r="HB117">
        <v>29.0005</v>
      </c>
      <c r="HC117">
        <v>63.57</v>
      </c>
      <c r="HD117">
        <v>16.6747</v>
      </c>
      <c r="HE117">
        <v>1</v>
      </c>
      <c r="HF117">
        <v>0.188801</v>
      </c>
      <c r="HG117">
        <v>-1.24151</v>
      </c>
      <c r="HH117">
        <v>20.2129</v>
      </c>
      <c r="HI117">
        <v>5.23781</v>
      </c>
      <c r="HJ117">
        <v>11.974</v>
      </c>
      <c r="HK117">
        <v>4.97265</v>
      </c>
      <c r="HL117">
        <v>3.291</v>
      </c>
      <c r="HM117">
        <v>9999</v>
      </c>
      <c r="HN117">
        <v>9999</v>
      </c>
      <c r="HO117">
        <v>9999</v>
      </c>
      <c r="HP117">
        <v>999.9</v>
      </c>
      <c r="HQ117">
        <v>4.97293</v>
      </c>
      <c r="HR117">
        <v>1.87732</v>
      </c>
      <c r="HS117">
        <v>1.87546</v>
      </c>
      <c r="HT117">
        <v>1.87823</v>
      </c>
      <c r="HU117">
        <v>1.87497</v>
      </c>
      <c r="HV117">
        <v>1.87852</v>
      </c>
      <c r="HW117">
        <v>1.87563</v>
      </c>
      <c r="HX117">
        <v>1.87682</v>
      </c>
      <c r="HY117">
        <v>0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0.12</v>
      </c>
      <c r="IM117">
        <v>0.2469</v>
      </c>
      <c r="IN117">
        <v>-0.2620446997112612</v>
      </c>
      <c r="IO117">
        <v>0.0009670109888777422</v>
      </c>
      <c r="IP117">
        <v>-2.06069886015755E-07</v>
      </c>
      <c r="IQ117">
        <v>1.492131737393187E-10</v>
      </c>
      <c r="IR117">
        <v>-0.04753701319922854</v>
      </c>
      <c r="IS117">
        <v>-0.001311061913088307</v>
      </c>
      <c r="IT117">
        <v>0.0006994928358591311</v>
      </c>
      <c r="IU117">
        <v>-6.08881213830995E-06</v>
      </c>
      <c r="IV117">
        <v>3</v>
      </c>
      <c r="IW117">
        <v>2112</v>
      </c>
      <c r="IX117">
        <v>1</v>
      </c>
      <c r="IY117">
        <v>30</v>
      </c>
      <c r="IZ117">
        <v>189267.9</v>
      </c>
      <c r="JA117">
        <v>189267.9</v>
      </c>
      <c r="JB117">
        <v>1.1084</v>
      </c>
      <c r="JC117">
        <v>2.55249</v>
      </c>
      <c r="JD117">
        <v>1.39893</v>
      </c>
      <c r="JE117">
        <v>2.35352</v>
      </c>
      <c r="JF117">
        <v>1.44897</v>
      </c>
      <c r="JG117">
        <v>2.50977</v>
      </c>
      <c r="JH117">
        <v>37.554</v>
      </c>
      <c r="JI117">
        <v>24.2101</v>
      </c>
      <c r="JJ117">
        <v>18</v>
      </c>
      <c r="JK117">
        <v>476.018</v>
      </c>
      <c r="JL117">
        <v>482.247</v>
      </c>
      <c r="JM117">
        <v>31.1569</v>
      </c>
      <c r="JN117">
        <v>29.5903</v>
      </c>
      <c r="JO117">
        <v>30.0002</v>
      </c>
      <c r="JP117">
        <v>29.2672</v>
      </c>
      <c r="JQ117">
        <v>29.3248</v>
      </c>
      <c r="JR117">
        <v>22.2267</v>
      </c>
      <c r="JS117">
        <v>25.3972</v>
      </c>
      <c r="JT117">
        <v>97.4533</v>
      </c>
      <c r="JU117">
        <v>31.158</v>
      </c>
      <c r="JV117">
        <v>420</v>
      </c>
      <c r="JW117">
        <v>24.3347</v>
      </c>
      <c r="JX117">
        <v>100.788</v>
      </c>
      <c r="JY117">
        <v>100.133</v>
      </c>
    </row>
    <row r="118" spans="1:285">
      <c r="A118">
        <v>102</v>
      </c>
      <c r="B118">
        <v>1758504657.5</v>
      </c>
      <c r="C118">
        <v>1140.900000095367</v>
      </c>
      <c r="D118" t="s">
        <v>634</v>
      </c>
      <c r="E118" t="s">
        <v>635</v>
      </c>
      <c r="F118">
        <v>5</v>
      </c>
      <c r="G118" t="s">
        <v>613</v>
      </c>
      <c r="H118" t="s">
        <v>420</v>
      </c>
      <c r="I118" t="s">
        <v>421</v>
      </c>
      <c r="J118">
        <v>1758504654.5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6</v>
      </c>
      <c r="DB118">
        <v>0.5</v>
      </c>
      <c r="DC118" t="s">
        <v>423</v>
      </c>
      <c r="DD118">
        <v>2</v>
      </c>
      <c r="DE118">
        <v>1758504654.5</v>
      </c>
      <c r="DF118">
        <v>421.2746666666666</v>
      </c>
      <c r="DG118">
        <v>419.9606666666667</v>
      </c>
      <c r="DH118">
        <v>24.57964444444444</v>
      </c>
      <c r="DI118">
        <v>24.32663333333333</v>
      </c>
      <c r="DJ118">
        <v>421.1547777777777</v>
      </c>
      <c r="DK118">
        <v>24.33264444444444</v>
      </c>
      <c r="DL118">
        <v>500.0457777777778</v>
      </c>
      <c r="DM118">
        <v>89.95083333333334</v>
      </c>
      <c r="DN118">
        <v>0.05597697777777777</v>
      </c>
      <c r="DO118">
        <v>30.6732</v>
      </c>
      <c r="DP118">
        <v>30.00647777777777</v>
      </c>
      <c r="DQ118">
        <v>999.9000000000001</v>
      </c>
      <c r="DR118">
        <v>0</v>
      </c>
      <c r="DS118">
        <v>0</v>
      </c>
      <c r="DT118">
        <v>9996.096666666668</v>
      </c>
      <c r="DU118">
        <v>0</v>
      </c>
      <c r="DV118">
        <v>1.65492</v>
      </c>
      <c r="DW118">
        <v>1.313818888888889</v>
      </c>
      <c r="DX118">
        <v>431.8901111111111</v>
      </c>
      <c r="DY118">
        <v>430.4315555555556</v>
      </c>
      <c r="DZ118">
        <v>0.2530141111111111</v>
      </c>
      <c r="EA118">
        <v>419.9606666666667</v>
      </c>
      <c r="EB118">
        <v>24.32663333333333</v>
      </c>
      <c r="EC118">
        <v>2.210957777777778</v>
      </c>
      <c r="ED118">
        <v>2.188197777777778</v>
      </c>
      <c r="EE118">
        <v>19.04194444444445</v>
      </c>
      <c r="EF118">
        <v>18.87617777777778</v>
      </c>
      <c r="EG118">
        <v>0.00500056</v>
      </c>
      <c r="EH118">
        <v>0</v>
      </c>
      <c r="EI118">
        <v>0</v>
      </c>
      <c r="EJ118">
        <v>0</v>
      </c>
      <c r="EK118">
        <v>799.8777777777779</v>
      </c>
      <c r="EL118">
        <v>0.00500056</v>
      </c>
      <c r="EM118">
        <v>-2.488888888888889</v>
      </c>
      <c r="EN118">
        <v>-2.455555555555556</v>
      </c>
      <c r="EO118">
        <v>35.81222222222222</v>
      </c>
      <c r="EP118">
        <v>39.38877777777778</v>
      </c>
      <c r="EQ118">
        <v>37.57633333333334</v>
      </c>
      <c r="ER118">
        <v>39.18722222222222</v>
      </c>
      <c r="ES118">
        <v>38.16644444444444</v>
      </c>
      <c r="ET118">
        <v>0</v>
      </c>
      <c r="EU118">
        <v>0</v>
      </c>
      <c r="EV118">
        <v>0</v>
      </c>
      <c r="EW118">
        <v>1758504659.5</v>
      </c>
      <c r="EX118">
        <v>0</v>
      </c>
      <c r="EY118">
        <v>802.8576923076921</v>
      </c>
      <c r="EZ118">
        <v>-2.218803103574685</v>
      </c>
      <c r="FA118">
        <v>11.00854760626836</v>
      </c>
      <c r="FB118">
        <v>-3.723076923076922</v>
      </c>
      <c r="FC118">
        <v>15</v>
      </c>
      <c r="FD118">
        <v>0</v>
      </c>
      <c r="FE118" t="s">
        <v>424</v>
      </c>
      <c r="FF118">
        <v>1747148579.5</v>
      </c>
      <c r="FG118">
        <v>1747148584.5</v>
      </c>
      <c r="FH118">
        <v>0</v>
      </c>
      <c r="FI118">
        <v>0.162</v>
      </c>
      <c r="FJ118">
        <v>-0.001</v>
      </c>
      <c r="FK118">
        <v>0.139</v>
      </c>
      <c r="FL118">
        <v>0.058</v>
      </c>
      <c r="FM118">
        <v>420</v>
      </c>
      <c r="FN118">
        <v>16</v>
      </c>
      <c r="FO118">
        <v>0.19</v>
      </c>
      <c r="FP118">
        <v>0.02</v>
      </c>
      <c r="FQ118">
        <v>1.309127</v>
      </c>
      <c r="FR118">
        <v>0.09561590994371513</v>
      </c>
      <c r="FS118">
        <v>0.02366246692549195</v>
      </c>
      <c r="FT118">
        <v>1</v>
      </c>
      <c r="FU118">
        <v>803.0147058823528</v>
      </c>
      <c r="FV118">
        <v>-2.5255919188417</v>
      </c>
      <c r="FW118">
        <v>6.059321081797728</v>
      </c>
      <c r="FX118">
        <v>0</v>
      </c>
      <c r="FY118">
        <v>0.247884975</v>
      </c>
      <c r="FZ118">
        <v>0.04580002626641616</v>
      </c>
      <c r="GA118">
        <v>0.004608119998912245</v>
      </c>
      <c r="GB118">
        <v>1</v>
      </c>
      <c r="GC118">
        <v>2</v>
      </c>
      <c r="GD118">
        <v>3</v>
      </c>
      <c r="GE118" t="s">
        <v>434</v>
      </c>
      <c r="GF118">
        <v>3.12678</v>
      </c>
      <c r="GG118">
        <v>2.73366</v>
      </c>
      <c r="GH118">
        <v>0.08536729999999999</v>
      </c>
      <c r="GI118">
        <v>0.0856393</v>
      </c>
      <c r="GJ118">
        <v>0.107991</v>
      </c>
      <c r="GK118">
        <v>0.107783</v>
      </c>
      <c r="GL118">
        <v>27385</v>
      </c>
      <c r="GM118">
        <v>26557.2</v>
      </c>
      <c r="GN118">
        <v>30484.1</v>
      </c>
      <c r="GO118">
        <v>29301.3</v>
      </c>
      <c r="GP118">
        <v>37530.9</v>
      </c>
      <c r="GQ118">
        <v>34384.8</v>
      </c>
      <c r="GR118">
        <v>46640</v>
      </c>
      <c r="GS118">
        <v>43528.1</v>
      </c>
      <c r="GT118">
        <v>1.81365</v>
      </c>
      <c r="GU118">
        <v>1.87115</v>
      </c>
      <c r="GV118">
        <v>0.0696816</v>
      </c>
      <c r="GW118">
        <v>0</v>
      </c>
      <c r="GX118">
        <v>28.8654</v>
      </c>
      <c r="GY118">
        <v>999.9</v>
      </c>
      <c r="GZ118">
        <v>56.2</v>
      </c>
      <c r="HA118">
        <v>31.5</v>
      </c>
      <c r="HB118">
        <v>28.9998</v>
      </c>
      <c r="HC118">
        <v>63.4</v>
      </c>
      <c r="HD118">
        <v>16.7989</v>
      </c>
      <c r="HE118">
        <v>1</v>
      </c>
      <c r="HF118">
        <v>0.18875</v>
      </c>
      <c r="HG118">
        <v>-1.24582</v>
      </c>
      <c r="HH118">
        <v>20.2129</v>
      </c>
      <c r="HI118">
        <v>5.23676</v>
      </c>
      <c r="HJ118">
        <v>11.974</v>
      </c>
      <c r="HK118">
        <v>4.9726</v>
      </c>
      <c r="HL118">
        <v>3.291</v>
      </c>
      <c r="HM118">
        <v>9999</v>
      </c>
      <c r="HN118">
        <v>9999</v>
      </c>
      <c r="HO118">
        <v>9999</v>
      </c>
      <c r="HP118">
        <v>999.9</v>
      </c>
      <c r="HQ118">
        <v>4.97294</v>
      </c>
      <c r="HR118">
        <v>1.87732</v>
      </c>
      <c r="HS118">
        <v>1.87546</v>
      </c>
      <c r="HT118">
        <v>1.87822</v>
      </c>
      <c r="HU118">
        <v>1.87499</v>
      </c>
      <c r="HV118">
        <v>1.87853</v>
      </c>
      <c r="HW118">
        <v>1.87562</v>
      </c>
      <c r="HX118">
        <v>1.87683</v>
      </c>
      <c r="HY118">
        <v>0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0.12</v>
      </c>
      <c r="IM118">
        <v>0.2469</v>
      </c>
      <c r="IN118">
        <v>-0.2620446997112612</v>
      </c>
      <c r="IO118">
        <v>0.0009670109888777422</v>
      </c>
      <c r="IP118">
        <v>-2.06069886015755E-07</v>
      </c>
      <c r="IQ118">
        <v>1.492131737393187E-10</v>
      </c>
      <c r="IR118">
        <v>-0.04753701319922854</v>
      </c>
      <c r="IS118">
        <v>-0.001311061913088307</v>
      </c>
      <c r="IT118">
        <v>0.0006994928358591311</v>
      </c>
      <c r="IU118">
        <v>-6.08881213830995E-06</v>
      </c>
      <c r="IV118">
        <v>3</v>
      </c>
      <c r="IW118">
        <v>2112</v>
      </c>
      <c r="IX118">
        <v>1</v>
      </c>
      <c r="IY118">
        <v>30</v>
      </c>
      <c r="IZ118">
        <v>189268</v>
      </c>
      <c r="JA118">
        <v>189267.9</v>
      </c>
      <c r="JB118">
        <v>1.1084</v>
      </c>
      <c r="JC118">
        <v>2.54883</v>
      </c>
      <c r="JD118">
        <v>1.39893</v>
      </c>
      <c r="JE118">
        <v>2.35352</v>
      </c>
      <c r="JF118">
        <v>1.44897</v>
      </c>
      <c r="JG118">
        <v>2.55371</v>
      </c>
      <c r="JH118">
        <v>37.554</v>
      </c>
      <c r="JI118">
        <v>24.2101</v>
      </c>
      <c r="JJ118">
        <v>18</v>
      </c>
      <c r="JK118">
        <v>475.868</v>
      </c>
      <c r="JL118">
        <v>482.371</v>
      </c>
      <c r="JM118">
        <v>31.1548</v>
      </c>
      <c r="JN118">
        <v>29.5903</v>
      </c>
      <c r="JO118">
        <v>30.0002</v>
      </c>
      <c r="JP118">
        <v>29.2672</v>
      </c>
      <c r="JQ118">
        <v>29.3257</v>
      </c>
      <c r="JR118">
        <v>22.226</v>
      </c>
      <c r="JS118">
        <v>25.3972</v>
      </c>
      <c r="JT118">
        <v>97.4533</v>
      </c>
      <c r="JU118">
        <v>31.158</v>
      </c>
      <c r="JV118">
        <v>420</v>
      </c>
      <c r="JW118">
        <v>24.3347</v>
      </c>
      <c r="JX118">
        <v>100.787</v>
      </c>
      <c r="JY118">
        <v>100.133</v>
      </c>
    </row>
    <row r="119" spans="1:285">
      <c r="A119">
        <v>103</v>
      </c>
      <c r="B119">
        <v>1758504659.5</v>
      </c>
      <c r="C119">
        <v>1142.900000095367</v>
      </c>
      <c r="D119" t="s">
        <v>636</v>
      </c>
      <c r="E119" t="s">
        <v>637</v>
      </c>
      <c r="F119">
        <v>5</v>
      </c>
      <c r="G119" t="s">
        <v>613</v>
      </c>
      <c r="H119" t="s">
        <v>420</v>
      </c>
      <c r="I119" t="s">
        <v>421</v>
      </c>
      <c r="J119">
        <v>1758504656.5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6</v>
      </c>
      <c r="DB119">
        <v>0.5</v>
      </c>
      <c r="DC119" t="s">
        <v>423</v>
      </c>
      <c r="DD119">
        <v>2</v>
      </c>
      <c r="DE119">
        <v>1758504656.5</v>
      </c>
      <c r="DF119">
        <v>421.2736666666667</v>
      </c>
      <c r="DG119">
        <v>419.9764444444445</v>
      </c>
      <c r="DH119">
        <v>24.57848888888889</v>
      </c>
      <c r="DI119">
        <v>24.32531111111111</v>
      </c>
      <c r="DJ119">
        <v>421.1537777777778</v>
      </c>
      <c r="DK119">
        <v>24.33152222222222</v>
      </c>
      <c r="DL119">
        <v>499.9576666666666</v>
      </c>
      <c r="DM119">
        <v>89.95075555555556</v>
      </c>
      <c r="DN119">
        <v>0.05598607777777778</v>
      </c>
      <c r="DO119">
        <v>30.67462222222222</v>
      </c>
      <c r="DP119">
        <v>30.00452222222222</v>
      </c>
      <c r="DQ119">
        <v>999.9000000000001</v>
      </c>
      <c r="DR119">
        <v>0</v>
      </c>
      <c r="DS119">
        <v>0</v>
      </c>
      <c r="DT119">
        <v>9987.150000000001</v>
      </c>
      <c r="DU119">
        <v>0</v>
      </c>
      <c r="DV119">
        <v>1.65492</v>
      </c>
      <c r="DW119">
        <v>1.29699</v>
      </c>
      <c r="DX119">
        <v>431.8885555555555</v>
      </c>
      <c r="DY119">
        <v>430.4473333333333</v>
      </c>
      <c r="DZ119">
        <v>0.2531873333333333</v>
      </c>
      <c r="EA119">
        <v>419.9764444444445</v>
      </c>
      <c r="EB119">
        <v>24.32531111111111</v>
      </c>
      <c r="EC119">
        <v>2.210853333333334</v>
      </c>
      <c r="ED119">
        <v>2.188077777777778</v>
      </c>
      <c r="EE119">
        <v>19.04118888888889</v>
      </c>
      <c r="EF119">
        <v>18.8753</v>
      </c>
      <c r="EG119">
        <v>0.00500056</v>
      </c>
      <c r="EH119">
        <v>0</v>
      </c>
      <c r="EI119">
        <v>0</v>
      </c>
      <c r="EJ119">
        <v>0</v>
      </c>
      <c r="EK119">
        <v>801.9555555555555</v>
      </c>
      <c r="EL119">
        <v>0.00500056</v>
      </c>
      <c r="EM119">
        <v>-3.988888888888889</v>
      </c>
      <c r="EN119">
        <v>-2.377777777777778</v>
      </c>
      <c r="EO119">
        <v>35.88855555555555</v>
      </c>
      <c r="EP119">
        <v>39.375</v>
      </c>
      <c r="EQ119">
        <v>37.56244444444444</v>
      </c>
      <c r="ER119">
        <v>39.2011111111111</v>
      </c>
      <c r="ES119">
        <v>38.24288888888888</v>
      </c>
      <c r="ET119">
        <v>0</v>
      </c>
      <c r="EU119">
        <v>0</v>
      </c>
      <c r="EV119">
        <v>0</v>
      </c>
      <c r="EW119">
        <v>1758504661.3</v>
      </c>
      <c r="EX119">
        <v>0</v>
      </c>
      <c r="EY119">
        <v>802.7959999999999</v>
      </c>
      <c r="EZ119">
        <v>13.7307695918521</v>
      </c>
      <c r="FA119">
        <v>1.938462223574027</v>
      </c>
      <c r="FB119">
        <v>-3.78</v>
      </c>
      <c r="FC119">
        <v>15</v>
      </c>
      <c r="FD119">
        <v>0</v>
      </c>
      <c r="FE119" t="s">
        <v>424</v>
      </c>
      <c r="FF119">
        <v>1747148579.5</v>
      </c>
      <c r="FG119">
        <v>1747148584.5</v>
      </c>
      <c r="FH119">
        <v>0</v>
      </c>
      <c r="FI119">
        <v>0.162</v>
      </c>
      <c r="FJ119">
        <v>-0.001</v>
      </c>
      <c r="FK119">
        <v>0.139</v>
      </c>
      <c r="FL119">
        <v>0.058</v>
      </c>
      <c r="FM119">
        <v>420</v>
      </c>
      <c r="FN119">
        <v>16</v>
      </c>
      <c r="FO119">
        <v>0.19</v>
      </c>
      <c r="FP119">
        <v>0.02</v>
      </c>
      <c r="FQ119">
        <v>1.307685853658537</v>
      </c>
      <c r="FR119">
        <v>0.01597358885017335</v>
      </c>
      <c r="FS119">
        <v>0.02479861345215325</v>
      </c>
      <c r="FT119">
        <v>1</v>
      </c>
      <c r="FU119">
        <v>802.6882352941176</v>
      </c>
      <c r="FV119">
        <v>-5.43926639715451</v>
      </c>
      <c r="FW119">
        <v>6.006112803091553</v>
      </c>
      <c r="FX119">
        <v>0</v>
      </c>
      <c r="FY119">
        <v>0.2487807073170732</v>
      </c>
      <c r="FZ119">
        <v>0.03881433449477364</v>
      </c>
      <c r="GA119">
        <v>0.00400788525980973</v>
      </c>
      <c r="GB119">
        <v>1</v>
      </c>
      <c r="GC119">
        <v>2</v>
      </c>
      <c r="GD119">
        <v>3</v>
      </c>
      <c r="GE119" t="s">
        <v>434</v>
      </c>
      <c r="GF119">
        <v>3.12673</v>
      </c>
      <c r="GG119">
        <v>2.73371</v>
      </c>
      <c r="GH119">
        <v>0.0853672</v>
      </c>
      <c r="GI119">
        <v>0.0856398</v>
      </c>
      <c r="GJ119">
        <v>0.107988</v>
      </c>
      <c r="GK119">
        <v>0.107775</v>
      </c>
      <c r="GL119">
        <v>27384.7</v>
      </c>
      <c r="GM119">
        <v>26557.5</v>
      </c>
      <c r="GN119">
        <v>30483.8</v>
      </c>
      <c r="GO119">
        <v>29301.6</v>
      </c>
      <c r="GP119">
        <v>37530.7</v>
      </c>
      <c r="GQ119">
        <v>34385.3</v>
      </c>
      <c r="GR119">
        <v>46639.5</v>
      </c>
      <c r="GS119">
        <v>43528.4</v>
      </c>
      <c r="GT119">
        <v>1.81355</v>
      </c>
      <c r="GU119">
        <v>1.87103</v>
      </c>
      <c r="GV119">
        <v>0.0695698</v>
      </c>
      <c r="GW119">
        <v>0</v>
      </c>
      <c r="GX119">
        <v>28.8657</v>
      </c>
      <c r="GY119">
        <v>999.9</v>
      </c>
      <c r="GZ119">
        <v>56.2</v>
      </c>
      <c r="HA119">
        <v>31.5</v>
      </c>
      <c r="HB119">
        <v>28.9986</v>
      </c>
      <c r="HC119">
        <v>63.05</v>
      </c>
      <c r="HD119">
        <v>16.8389</v>
      </c>
      <c r="HE119">
        <v>1</v>
      </c>
      <c r="HF119">
        <v>0.188697</v>
      </c>
      <c r="HG119">
        <v>-1.24919</v>
      </c>
      <c r="HH119">
        <v>20.2127</v>
      </c>
      <c r="HI119">
        <v>5.23571</v>
      </c>
      <c r="HJ119">
        <v>11.974</v>
      </c>
      <c r="HK119">
        <v>4.97285</v>
      </c>
      <c r="HL119">
        <v>3.291</v>
      </c>
      <c r="HM119">
        <v>9999</v>
      </c>
      <c r="HN119">
        <v>9999</v>
      </c>
      <c r="HO119">
        <v>9999</v>
      </c>
      <c r="HP119">
        <v>999.9</v>
      </c>
      <c r="HQ119">
        <v>4.97294</v>
      </c>
      <c r="HR119">
        <v>1.87733</v>
      </c>
      <c r="HS119">
        <v>1.87546</v>
      </c>
      <c r="HT119">
        <v>1.87824</v>
      </c>
      <c r="HU119">
        <v>1.87498</v>
      </c>
      <c r="HV119">
        <v>1.87853</v>
      </c>
      <c r="HW119">
        <v>1.87563</v>
      </c>
      <c r="HX119">
        <v>1.87683</v>
      </c>
      <c r="HY119">
        <v>0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0.119</v>
      </c>
      <c r="IM119">
        <v>0.2469</v>
      </c>
      <c r="IN119">
        <v>-0.2620446997112612</v>
      </c>
      <c r="IO119">
        <v>0.0009670109888777422</v>
      </c>
      <c r="IP119">
        <v>-2.06069886015755E-07</v>
      </c>
      <c r="IQ119">
        <v>1.492131737393187E-10</v>
      </c>
      <c r="IR119">
        <v>-0.04753701319922854</v>
      </c>
      <c r="IS119">
        <v>-0.001311061913088307</v>
      </c>
      <c r="IT119">
        <v>0.0006994928358591311</v>
      </c>
      <c r="IU119">
        <v>-6.08881213830995E-06</v>
      </c>
      <c r="IV119">
        <v>3</v>
      </c>
      <c r="IW119">
        <v>2112</v>
      </c>
      <c r="IX119">
        <v>1</v>
      </c>
      <c r="IY119">
        <v>30</v>
      </c>
      <c r="IZ119">
        <v>189268</v>
      </c>
      <c r="JA119">
        <v>189267.9</v>
      </c>
      <c r="JB119">
        <v>1.1084</v>
      </c>
      <c r="JC119">
        <v>2.55493</v>
      </c>
      <c r="JD119">
        <v>1.39893</v>
      </c>
      <c r="JE119">
        <v>2.35352</v>
      </c>
      <c r="JF119">
        <v>1.44897</v>
      </c>
      <c r="JG119">
        <v>2.58545</v>
      </c>
      <c r="JH119">
        <v>37.554</v>
      </c>
      <c r="JI119">
        <v>24.2188</v>
      </c>
      <c r="JJ119">
        <v>18</v>
      </c>
      <c r="JK119">
        <v>475.813</v>
      </c>
      <c r="JL119">
        <v>482.292</v>
      </c>
      <c r="JM119">
        <v>31.1531</v>
      </c>
      <c r="JN119">
        <v>29.5903</v>
      </c>
      <c r="JO119">
        <v>30.0001</v>
      </c>
      <c r="JP119">
        <v>29.2672</v>
      </c>
      <c r="JQ119">
        <v>29.3263</v>
      </c>
      <c r="JR119">
        <v>22.2261</v>
      </c>
      <c r="JS119">
        <v>25.3972</v>
      </c>
      <c r="JT119">
        <v>97.4533</v>
      </c>
      <c r="JU119">
        <v>31.1521</v>
      </c>
      <c r="JV119">
        <v>420</v>
      </c>
      <c r="JW119">
        <v>24.3347</v>
      </c>
      <c r="JX119">
        <v>100.786</v>
      </c>
      <c r="JY119">
        <v>100.134</v>
      </c>
    </row>
    <row r="120" spans="1:285">
      <c r="A120">
        <v>104</v>
      </c>
      <c r="B120">
        <v>1758504661.5</v>
      </c>
      <c r="C120">
        <v>1144.900000095367</v>
      </c>
      <c r="D120" t="s">
        <v>638</v>
      </c>
      <c r="E120" t="s">
        <v>639</v>
      </c>
      <c r="F120">
        <v>5</v>
      </c>
      <c r="G120" t="s">
        <v>613</v>
      </c>
      <c r="H120" t="s">
        <v>420</v>
      </c>
      <c r="I120" t="s">
        <v>421</v>
      </c>
      <c r="J120">
        <v>1758504658.5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5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6</v>
      </c>
      <c r="DB120">
        <v>0.5</v>
      </c>
      <c r="DC120" t="s">
        <v>423</v>
      </c>
      <c r="DD120">
        <v>2</v>
      </c>
      <c r="DE120">
        <v>1758504658.5</v>
      </c>
      <c r="DF120">
        <v>421.28</v>
      </c>
      <c r="DG120">
        <v>419.977</v>
      </c>
      <c r="DH120">
        <v>24.57693333333333</v>
      </c>
      <c r="DI120">
        <v>24.32366666666667</v>
      </c>
      <c r="DJ120">
        <v>421.1601111111111</v>
      </c>
      <c r="DK120">
        <v>24.33</v>
      </c>
      <c r="DL120">
        <v>499.9384444444444</v>
      </c>
      <c r="DM120">
        <v>89.95104444444445</v>
      </c>
      <c r="DN120">
        <v>0.05595282222222223</v>
      </c>
      <c r="DO120">
        <v>30.67426666666667</v>
      </c>
      <c r="DP120">
        <v>30.00114444444445</v>
      </c>
      <c r="DQ120">
        <v>999.9000000000001</v>
      </c>
      <c r="DR120">
        <v>0</v>
      </c>
      <c r="DS120">
        <v>0</v>
      </c>
      <c r="DT120">
        <v>9986.941111111111</v>
      </c>
      <c r="DU120">
        <v>0</v>
      </c>
      <c r="DV120">
        <v>1.65492</v>
      </c>
      <c r="DW120">
        <v>1.302842222222222</v>
      </c>
      <c r="DX120">
        <v>431.8945555555555</v>
      </c>
      <c r="DY120">
        <v>430.4472222222223</v>
      </c>
      <c r="DZ120">
        <v>0.2532765555555556</v>
      </c>
      <c r="EA120">
        <v>419.977</v>
      </c>
      <c r="EB120">
        <v>24.32366666666667</v>
      </c>
      <c r="EC120">
        <v>2.210721111111111</v>
      </c>
      <c r="ED120">
        <v>2.187937777777778</v>
      </c>
      <c r="EE120">
        <v>19.04021111111111</v>
      </c>
      <c r="EF120">
        <v>18.87425555555556</v>
      </c>
      <c r="EG120">
        <v>0.00500056</v>
      </c>
      <c r="EH120">
        <v>0</v>
      </c>
      <c r="EI120">
        <v>0</v>
      </c>
      <c r="EJ120">
        <v>0</v>
      </c>
      <c r="EK120">
        <v>803.1555555555556</v>
      </c>
      <c r="EL120">
        <v>0.00500056</v>
      </c>
      <c r="EM120">
        <v>-5.144444444444444</v>
      </c>
      <c r="EN120">
        <v>-2.644444444444445</v>
      </c>
      <c r="EO120">
        <v>35.88866666666667</v>
      </c>
      <c r="EP120">
        <v>39.35400000000001</v>
      </c>
      <c r="EQ120">
        <v>37.54844444444445</v>
      </c>
      <c r="ER120">
        <v>39.18022222222222</v>
      </c>
      <c r="ES120">
        <v>38.22222222222222</v>
      </c>
      <c r="ET120">
        <v>0</v>
      </c>
      <c r="EU120">
        <v>0</v>
      </c>
      <c r="EV120">
        <v>0</v>
      </c>
      <c r="EW120">
        <v>1758504663.7</v>
      </c>
      <c r="EX120">
        <v>0</v>
      </c>
      <c r="EY120">
        <v>803.6799999999999</v>
      </c>
      <c r="EZ120">
        <v>9.807692491092158</v>
      </c>
      <c r="FA120">
        <v>-21.85384537623478</v>
      </c>
      <c r="FB120">
        <v>-4.06</v>
      </c>
      <c r="FC120">
        <v>15</v>
      </c>
      <c r="FD120">
        <v>0</v>
      </c>
      <c r="FE120" t="s">
        <v>424</v>
      </c>
      <c r="FF120">
        <v>1747148579.5</v>
      </c>
      <c r="FG120">
        <v>1747148584.5</v>
      </c>
      <c r="FH120">
        <v>0</v>
      </c>
      <c r="FI120">
        <v>0.162</v>
      </c>
      <c r="FJ120">
        <v>-0.001</v>
      </c>
      <c r="FK120">
        <v>0.139</v>
      </c>
      <c r="FL120">
        <v>0.058</v>
      </c>
      <c r="FM120">
        <v>420</v>
      </c>
      <c r="FN120">
        <v>16</v>
      </c>
      <c r="FO120">
        <v>0.19</v>
      </c>
      <c r="FP120">
        <v>0.02</v>
      </c>
      <c r="FQ120">
        <v>1.3087175</v>
      </c>
      <c r="FR120">
        <v>0.006846979362099619</v>
      </c>
      <c r="FS120">
        <v>0.02830293922457526</v>
      </c>
      <c r="FT120">
        <v>1</v>
      </c>
      <c r="FU120">
        <v>803.0558823529411</v>
      </c>
      <c r="FV120">
        <v>8.951871826995303</v>
      </c>
      <c r="FW120">
        <v>6.363877433307406</v>
      </c>
      <c r="FX120">
        <v>0</v>
      </c>
      <c r="FY120">
        <v>0.250431075</v>
      </c>
      <c r="FZ120">
        <v>0.03090525703564648</v>
      </c>
      <c r="GA120">
        <v>0.003154648565113868</v>
      </c>
      <c r="GB120">
        <v>1</v>
      </c>
      <c r="GC120">
        <v>2</v>
      </c>
      <c r="GD120">
        <v>3</v>
      </c>
      <c r="GE120" t="s">
        <v>434</v>
      </c>
      <c r="GF120">
        <v>3.12684</v>
      </c>
      <c r="GG120">
        <v>2.73352</v>
      </c>
      <c r="GH120">
        <v>0.0853725</v>
      </c>
      <c r="GI120">
        <v>0.0856256</v>
      </c>
      <c r="GJ120">
        <v>0.107981</v>
      </c>
      <c r="GK120">
        <v>0.10777</v>
      </c>
      <c r="GL120">
        <v>27384.6</v>
      </c>
      <c r="GM120">
        <v>26557.8</v>
      </c>
      <c r="GN120">
        <v>30483.9</v>
      </c>
      <c r="GO120">
        <v>29301.5</v>
      </c>
      <c r="GP120">
        <v>37530.9</v>
      </c>
      <c r="GQ120">
        <v>34385.3</v>
      </c>
      <c r="GR120">
        <v>46639.5</v>
      </c>
      <c r="GS120">
        <v>43528.2</v>
      </c>
      <c r="GT120">
        <v>1.81387</v>
      </c>
      <c r="GU120">
        <v>1.87085</v>
      </c>
      <c r="GV120">
        <v>0.06948409999999999</v>
      </c>
      <c r="GW120">
        <v>0</v>
      </c>
      <c r="GX120">
        <v>28.8669</v>
      </c>
      <c r="GY120">
        <v>999.9</v>
      </c>
      <c r="GZ120">
        <v>56.2</v>
      </c>
      <c r="HA120">
        <v>31.5</v>
      </c>
      <c r="HB120">
        <v>29.0011</v>
      </c>
      <c r="HC120">
        <v>63.51</v>
      </c>
      <c r="HD120">
        <v>16.8069</v>
      </c>
      <c r="HE120">
        <v>1</v>
      </c>
      <c r="HF120">
        <v>0.188712</v>
      </c>
      <c r="HG120">
        <v>-1.24598</v>
      </c>
      <c r="HH120">
        <v>20.2127</v>
      </c>
      <c r="HI120">
        <v>5.23556</v>
      </c>
      <c r="HJ120">
        <v>11.974</v>
      </c>
      <c r="HK120">
        <v>4.9728</v>
      </c>
      <c r="HL120">
        <v>3.291</v>
      </c>
      <c r="HM120">
        <v>9999</v>
      </c>
      <c r="HN120">
        <v>9999</v>
      </c>
      <c r="HO120">
        <v>9999</v>
      </c>
      <c r="HP120">
        <v>999.9</v>
      </c>
      <c r="HQ120">
        <v>4.97293</v>
      </c>
      <c r="HR120">
        <v>1.87733</v>
      </c>
      <c r="HS120">
        <v>1.87546</v>
      </c>
      <c r="HT120">
        <v>1.87825</v>
      </c>
      <c r="HU120">
        <v>1.87498</v>
      </c>
      <c r="HV120">
        <v>1.87852</v>
      </c>
      <c r="HW120">
        <v>1.87563</v>
      </c>
      <c r="HX120">
        <v>1.87683</v>
      </c>
      <c r="HY120">
        <v>0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0.12</v>
      </c>
      <c r="IM120">
        <v>0.2469</v>
      </c>
      <c r="IN120">
        <v>-0.2620446997112612</v>
      </c>
      <c r="IO120">
        <v>0.0009670109888777422</v>
      </c>
      <c r="IP120">
        <v>-2.06069886015755E-07</v>
      </c>
      <c r="IQ120">
        <v>1.492131737393187E-10</v>
      </c>
      <c r="IR120">
        <v>-0.04753701319922854</v>
      </c>
      <c r="IS120">
        <v>-0.001311061913088307</v>
      </c>
      <c r="IT120">
        <v>0.0006994928358591311</v>
      </c>
      <c r="IU120">
        <v>-6.08881213830995E-06</v>
      </c>
      <c r="IV120">
        <v>3</v>
      </c>
      <c r="IW120">
        <v>2112</v>
      </c>
      <c r="IX120">
        <v>1</v>
      </c>
      <c r="IY120">
        <v>30</v>
      </c>
      <c r="IZ120">
        <v>189268</v>
      </c>
      <c r="JA120">
        <v>189268</v>
      </c>
      <c r="JB120">
        <v>1.1084</v>
      </c>
      <c r="JC120">
        <v>2.54517</v>
      </c>
      <c r="JD120">
        <v>1.39893</v>
      </c>
      <c r="JE120">
        <v>2.35352</v>
      </c>
      <c r="JF120">
        <v>1.44897</v>
      </c>
      <c r="JG120">
        <v>2.60254</v>
      </c>
      <c r="JH120">
        <v>37.554</v>
      </c>
      <c r="JI120">
        <v>24.2188</v>
      </c>
      <c r="JJ120">
        <v>18</v>
      </c>
      <c r="JK120">
        <v>475.991</v>
      </c>
      <c r="JL120">
        <v>482.178</v>
      </c>
      <c r="JM120">
        <v>31.1517</v>
      </c>
      <c r="JN120">
        <v>29.5903</v>
      </c>
      <c r="JO120">
        <v>30.0001</v>
      </c>
      <c r="JP120">
        <v>29.2672</v>
      </c>
      <c r="JQ120">
        <v>29.3267</v>
      </c>
      <c r="JR120">
        <v>22.2306</v>
      </c>
      <c r="JS120">
        <v>25.3972</v>
      </c>
      <c r="JT120">
        <v>97.4533</v>
      </c>
      <c r="JU120">
        <v>31.1521</v>
      </c>
      <c r="JV120">
        <v>420</v>
      </c>
      <c r="JW120">
        <v>24.3347</v>
      </c>
      <c r="JX120">
        <v>100.786</v>
      </c>
      <c r="JY120">
        <v>100.133</v>
      </c>
    </row>
    <row r="121" spans="1:285">
      <c r="A121">
        <v>105</v>
      </c>
      <c r="B121">
        <v>1758504663.5</v>
      </c>
      <c r="C121">
        <v>1146.900000095367</v>
      </c>
      <c r="D121" t="s">
        <v>640</v>
      </c>
      <c r="E121" t="s">
        <v>641</v>
      </c>
      <c r="F121">
        <v>5</v>
      </c>
      <c r="G121" t="s">
        <v>613</v>
      </c>
      <c r="H121" t="s">
        <v>420</v>
      </c>
      <c r="I121" t="s">
        <v>421</v>
      </c>
      <c r="J121">
        <v>1758504660.5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6</v>
      </c>
      <c r="DB121">
        <v>0.5</v>
      </c>
      <c r="DC121" t="s">
        <v>423</v>
      </c>
      <c r="DD121">
        <v>2</v>
      </c>
      <c r="DE121">
        <v>1758504660.5</v>
      </c>
      <c r="DF121">
        <v>421.2864444444444</v>
      </c>
      <c r="DG121">
        <v>419.9428888888889</v>
      </c>
      <c r="DH121">
        <v>24.57528888888889</v>
      </c>
      <c r="DI121">
        <v>24.32153333333333</v>
      </c>
      <c r="DJ121">
        <v>421.1665555555555</v>
      </c>
      <c r="DK121">
        <v>24.3284</v>
      </c>
      <c r="DL121">
        <v>499.9684444444445</v>
      </c>
      <c r="DM121">
        <v>89.95126666666667</v>
      </c>
      <c r="DN121">
        <v>0.0558873</v>
      </c>
      <c r="DO121">
        <v>30.67288888888889</v>
      </c>
      <c r="DP121">
        <v>29.99901111111111</v>
      </c>
      <c r="DQ121">
        <v>999.9000000000001</v>
      </c>
      <c r="DR121">
        <v>0</v>
      </c>
      <c r="DS121">
        <v>0</v>
      </c>
      <c r="DT121">
        <v>9991.380000000001</v>
      </c>
      <c r="DU121">
        <v>0</v>
      </c>
      <c r="DV121">
        <v>1.65492</v>
      </c>
      <c r="DW121">
        <v>1.34337</v>
      </c>
      <c r="DX121">
        <v>431.9006666666667</v>
      </c>
      <c r="DY121">
        <v>430.4114444444445</v>
      </c>
      <c r="DZ121">
        <v>0.2537624444444445</v>
      </c>
      <c r="EA121">
        <v>419.9428888888889</v>
      </c>
      <c r="EB121">
        <v>24.32153333333333</v>
      </c>
      <c r="EC121">
        <v>2.21058</v>
      </c>
      <c r="ED121">
        <v>2.187752222222222</v>
      </c>
      <c r="EE121">
        <v>19.03918888888889</v>
      </c>
      <c r="EF121">
        <v>18.8729</v>
      </c>
      <c r="EG121">
        <v>0.00500056</v>
      </c>
      <c r="EH121">
        <v>0</v>
      </c>
      <c r="EI121">
        <v>0</v>
      </c>
      <c r="EJ121">
        <v>0</v>
      </c>
      <c r="EK121">
        <v>804.4444444444445</v>
      </c>
      <c r="EL121">
        <v>0.00500056</v>
      </c>
      <c r="EM121">
        <v>-6.033333333333333</v>
      </c>
      <c r="EN121">
        <v>-2.733333333333333</v>
      </c>
      <c r="EO121">
        <v>35.78444444444444</v>
      </c>
      <c r="EP121">
        <v>39.333</v>
      </c>
      <c r="EQ121">
        <v>37.52744444444445</v>
      </c>
      <c r="ER121">
        <v>39.13855555555555</v>
      </c>
      <c r="ES121">
        <v>38.15266666666667</v>
      </c>
      <c r="ET121">
        <v>0</v>
      </c>
      <c r="EU121">
        <v>0</v>
      </c>
      <c r="EV121">
        <v>0</v>
      </c>
      <c r="EW121">
        <v>1758504665.5</v>
      </c>
      <c r="EX121">
        <v>0</v>
      </c>
      <c r="EY121">
        <v>804.1423076923077</v>
      </c>
      <c r="EZ121">
        <v>16.50256412728375</v>
      </c>
      <c r="FA121">
        <v>-32.76239260170222</v>
      </c>
      <c r="FB121">
        <v>-4.365384615384615</v>
      </c>
      <c r="FC121">
        <v>15</v>
      </c>
      <c r="FD121">
        <v>0</v>
      </c>
      <c r="FE121" t="s">
        <v>424</v>
      </c>
      <c r="FF121">
        <v>1747148579.5</v>
      </c>
      <c r="FG121">
        <v>1747148584.5</v>
      </c>
      <c r="FH121">
        <v>0</v>
      </c>
      <c r="FI121">
        <v>0.162</v>
      </c>
      <c r="FJ121">
        <v>-0.001</v>
      </c>
      <c r="FK121">
        <v>0.139</v>
      </c>
      <c r="FL121">
        <v>0.058</v>
      </c>
      <c r="FM121">
        <v>420</v>
      </c>
      <c r="FN121">
        <v>16</v>
      </c>
      <c r="FO121">
        <v>0.19</v>
      </c>
      <c r="FP121">
        <v>0.02</v>
      </c>
      <c r="FQ121">
        <v>1.317992682926829</v>
      </c>
      <c r="FR121">
        <v>0.1101242508710786</v>
      </c>
      <c r="FS121">
        <v>0.03900323839115191</v>
      </c>
      <c r="FT121">
        <v>1</v>
      </c>
      <c r="FU121">
        <v>803.7176470588234</v>
      </c>
      <c r="FV121">
        <v>12.33307884274268</v>
      </c>
      <c r="FW121">
        <v>6.631452267003831</v>
      </c>
      <c r="FX121">
        <v>0</v>
      </c>
      <c r="FY121">
        <v>0.2509318292682927</v>
      </c>
      <c r="FZ121">
        <v>0.02745035540069694</v>
      </c>
      <c r="GA121">
        <v>0.002945456591400776</v>
      </c>
      <c r="GB121">
        <v>1</v>
      </c>
      <c r="GC121">
        <v>2</v>
      </c>
      <c r="GD121">
        <v>3</v>
      </c>
      <c r="GE121" t="s">
        <v>434</v>
      </c>
      <c r="GF121">
        <v>3.12687</v>
      </c>
      <c r="GG121">
        <v>2.7337</v>
      </c>
      <c r="GH121">
        <v>0.0853713</v>
      </c>
      <c r="GI121">
        <v>0.0856234</v>
      </c>
      <c r="GJ121">
        <v>0.107979</v>
      </c>
      <c r="GK121">
        <v>0.107762</v>
      </c>
      <c r="GL121">
        <v>27384.8</v>
      </c>
      <c r="GM121">
        <v>26557.4</v>
      </c>
      <c r="GN121">
        <v>30484.1</v>
      </c>
      <c r="GO121">
        <v>29301</v>
      </c>
      <c r="GP121">
        <v>37531.2</v>
      </c>
      <c r="GQ121">
        <v>34385</v>
      </c>
      <c r="GR121">
        <v>46639.7</v>
      </c>
      <c r="GS121">
        <v>43527.4</v>
      </c>
      <c r="GT121">
        <v>1.81383</v>
      </c>
      <c r="GU121">
        <v>1.87095</v>
      </c>
      <c r="GV121">
        <v>0.06943199999999999</v>
      </c>
      <c r="GW121">
        <v>0</v>
      </c>
      <c r="GX121">
        <v>28.8679</v>
      </c>
      <c r="GY121">
        <v>999.9</v>
      </c>
      <c r="GZ121">
        <v>56.2</v>
      </c>
      <c r="HA121">
        <v>31.5</v>
      </c>
      <c r="HB121">
        <v>28.9979</v>
      </c>
      <c r="HC121">
        <v>63.4</v>
      </c>
      <c r="HD121">
        <v>16.7147</v>
      </c>
      <c r="HE121">
        <v>1</v>
      </c>
      <c r="HF121">
        <v>0.188727</v>
      </c>
      <c r="HG121">
        <v>-1.42417</v>
      </c>
      <c r="HH121">
        <v>20.2107</v>
      </c>
      <c r="HI121">
        <v>5.23556</v>
      </c>
      <c r="HJ121">
        <v>11.974</v>
      </c>
      <c r="HK121">
        <v>4.9727</v>
      </c>
      <c r="HL121">
        <v>3.291</v>
      </c>
      <c r="HM121">
        <v>9999</v>
      </c>
      <c r="HN121">
        <v>9999</v>
      </c>
      <c r="HO121">
        <v>9999</v>
      </c>
      <c r="HP121">
        <v>999.9</v>
      </c>
      <c r="HQ121">
        <v>4.97295</v>
      </c>
      <c r="HR121">
        <v>1.87734</v>
      </c>
      <c r="HS121">
        <v>1.87546</v>
      </c>
      <c r="HT121">
        <v>1.87826</v>
      </c>
      <c r="HU121">
        <v>1.87497</v>
      </c>
      <c r="HV121">
        <v>1.87852</v>
      </c>
      <c r="HW121">
        <v>1.87561</v>
      </c>
      <c r="HX121">
        <v>1.87683</v>
      </c>
      <c r="HY121">
        <v>0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0.12</v>
      </c>
      <c r="IM121">
        <v>0.2468</v>
      </c>
      <c r="IN121">
        <v>-0.2620446997112612</v>
      </c>
      <c r="IO121">
        <v>0.0009670109888777422</v>
      </c>
      <c r="IP121">
        <v>-2.06069886015755E-07</v>
      </c>
      <c r="IQ121">
        <v>1.492131737393187E-10</v>
      </c>
      <c r="IR121">
        <v>-0.04753701319922854</v>
      </c>
      <c r="IS121">
        <v>-0.001311061913088307</v>
      </c>
      <c r="IT121">
        <v>0.0006994928358591311</v>
      </c>
      <c r="IU121">
        <v>-6.08881213830995E-06</v>
      </c>
      <c r="IV121">
        <v>3</v>
      </c>
      <c r="IW121">
        <v>2112</v>
      </c>
      <c r="IX121">
        <v>1</v>
      </c>
      <c r="IY121">
        <v>30</v>
      </c>
      <c r="IZ121">
        <v>189268.1</v>
      </c>
      <c r="JA121">
        <v>189268</v>
      </c>
      <c r="JB121">
        <v>1.1084</v>
      </c>
      <c r="JC121">
        <v>2.54761</v>
      </c>
      <c r="JD121">
        <v>1.39893</v>
      </c>
      <c r="JE121">
        <v>2.35352</v>
      </c>
      <c r="JF121">
        <v>1.44897</v>
      </c>
      <c r="JG121">
        <v>2.59033</v>
      </c>
      <c r="JH121">
        <v>37.53</v>
      </c>
      <c r="JI121">
        <v>24.2188</v>
      </c>
      <c r="JJ121">
        <v>18</v>
      </c>
      <c r="JK121">
        <v>475.964</v>
      </c>
      <c r="JL121">
        <v>482.245</v>
      </c>
      <c r="JM121">
        <v>31.1503</v>
      </c>
      <c r="JN121">
        <v>29.5903</v>
      </c>
      <c r="JO121">
        <v>30.0002</v>
      </c>
      <c r="JP121">
        <v>29.2672</v>
      </c>
      <c r="JQ121">
        <v>29.3267</v>
      </c>
      <c r="JR121">
        <v>22.2294</v>
      </c>
      <c r="JS121">
        <v>25.3972</v>
      </c>
      <c r="JT121">
        <v>97.4533</v>
      </c>
      <c r="JU121">
        <v>31.4485</v>
      </c>
      <c r="JV121">
        <v>420</v>
      </c>
      <c r="JW121">
        <v>24.3347</v>
      </c>
      <c r="JX121">
        <v>100.787</v>
      </c>
      <c r="JY121">
        <v>100.132</v>
      </c>
    </row>
    <row r="122" spans="1:285">
      <c r="A122">
        <v>106</v>
      </c>
      <c r="B122">
        <v>1758504665.5</v>
      </c>
      <c r="C122">
        <v>1148.900000095367</v>
      </c>
      <c r="D122" t="s">
        <v>642</v>
      </c>
      <c r="E122" t="s">
        <v>643</v>
      </c>
      <c r="F122">
        <v>5</v>
      </c>
      <c r="G122" t="s">
        <v>613</v>
      </c>
      <c r="H122" t="s">
        <v>420</v>
      </c>
      <c r="I122" t="s">
        <v>421</v>
      </c>
      <c r="J122">
        <v>1758504662.5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6</v>
      </c>
      <c r="DB122">
        <v>0.5</v>
      </c>
      <c r="DC122" t="s">
        <v>423</v>
      </c>
      <c r="DD122">
        <v>2</v>
      </c>
      <c r="DE122">
        <v>1758504662.5</v>
      </c>
      <c r="DF122">
        <v>421.2873333333334</v>
      </c>
      <c r="DG122">
        <v>419.9224444444445</v>
      </c>
      <c r="DH122">
        <v>24.57385555555556</v>
      </c>
      <c r="DI122">
        <v>24.31907777777778</v>
      </c>
      <c r="DJ122">
        <v>421.1675555555555</v>
      </c>
      <c r="DK122">
        <v>24.32697777777778</v>
      </c>
      <c r="DL122">
        <v>499.9718888888888</v>
      </c>
      <c r="DM122">
        <v>89.95162222222223</v>
      </c>
      <c r="DN122">
        <v>0.05589395555555556</v>
      </c>
      <c r="DO122">
        <v>30.67104444444444</v>
      </c>
      <c r="DP122">
        <v>29.99845555555556</v>
      </c>
      <c r="DQ122">
        <v>999.9000000000001</v>
      </c>
      <c r="DR122">
        <v>0</v>
      </c>
      <c r="DS122">
        <v>0</v>
      </c>
      <c r="DT122">
        <v>9999.515555555556</v>
      </c>
      <c r="DU122">
        <v>0</v>
      </c>
      <c r="DV122">
        <v>1.65492</v>
      </c>
      <c r="DW122">
        <v>1.364892222222222</v>
      </c>
      <c r="DX122">
        <v>431.901</v>
      </c>
      <c r="DY122">
        <v>430.3892222222223</v>
      </c>
      <c r="DZ122">
        <v>0.2547638888888889</v>
      </c>
      <c r="EA122">
        <v>419.9224444444445</v>
      </c>
      <c r="EB122">
        <v>24.31907777777778</v>
      </c>
      <c r="EC122">
        <v>2.210458888888889</v>
      </c>
      <c r="ED122">
        <v>2.18754</v>
      </c>
      <c r="EE122">
        <v>19.0383</v>
      </c>
      <c r="EF122">
        <v>18.87134444444445</v>
      </c>
      <c r="EG122">
        <v>0.00500056</v>
      </c>
      <c r="EH122">
        <v>0</v>
      </c>
      <c r="EI122">
        <v>0</v>
      </c>
      <c r="EJ122">
        <v>0</v>
      </c>
      <c r="EK122">
        <v>803.4888888888888</v>
      </c>
      <c r="EL122">
        <v>0.00500056</v>
      </c>
      <c r="EM122">
        <v>-4.088888888888889</v>
      </c>
      <c r="EN122">
        <v>-2.011111111111111</v>
      </c>
      <c r="EO122">
        <v>35.70122222222223</v>
      </c>
      <c r="EP122">
        <v>39.312</v>
      </c>
      <c r="EQ122">
        <v>37.56211111111111</v>
      </c>
      <c r="ER122">
        <v>39.11777777777777</v>
      </c>
      <c r="ES122">
        <v>38.12477777777778</v>
      </c>
      <c r="ET122">
        <v>0</v>
      </c>
      <c r="EU122">
        <v>0</v>
      </c>
      <c r="EV122">
        <v>0</v>
      </c>
      <c r="EW122">
        <v>1758504667.3</v>
      </c>
      <c r="EX122">
        <v>0</v>
      </c>
      <c r="EY122">
        <v>803.8680000000001</v>
      </c>
      <c r="EZ122">
        <v>4.169230984934585</v>
      </c>
      <c r="FA122">
        <v>-18.43076861831093</v>
      </c>
      <c r="FB122">
        <v>-5.184</v>
      </c>
      <c r="FC122">
        <v>15</v>
      </c>
      <c r="FD122">
        <v>0</v>
      </c>
      <c r="FE122" t="s">
        <v>424</v>
      </c>
      <c r="FF122">
        <v>1747148579.5</v>
      </c>
      <c r="FG122">
        <v>1747148584.5</v>
      </c>
      <c r="FH122">
        <v>0</v>
      </c>
      <c r="FI122">
        <v>0.162</v>
      </c>
      <c r="FJ122">
        <v>-0.001</v>
      </c>
      <c r="FK122">
        <v>0.139</v>
      </c>
      <c r="FL122">
        <v>0.058</v>
      </c>
      <c r="FM122">
        <v>420</v>
      </c>
      <c r="FN122">
        <v>16</v>
      </c>
      <c r="FO122">
        <v>0.19</v>
      </c>
      <c r="FP122">
        <v>0.02</v>
      </c>
      <c r="FQ122">
        <v>1.3279455</v>
      </c>
      <c r="FR122">
        <v>0.1026567354596583</v>
      </c>
      <c r="FS122">
        <v>0.04045846264689257</v>
      </c>
      <c r="FT122">
        <v>1</v>
      </c>
      <c r="FU122">
        <v>803.2382352941177</v>
      </c>
      <c r="FV122">
        <v>9.51107728682496</v>
      </c>
      <c r="FW122">
        <v>6.63218598981213</v>
      </c>
      <c r="FX122">
        <v>0</v>
      </c>
      <c r="FY122">
        <v>0.252292475</v>
      </c>
      <c r="FZ122">
        <v>0.0234355159474669</v>
      </c>
      <c r="GA122">
        <v>0.00248768086767073</v>
      </c>
      <c r="GB122">
        <v>1</v>
      </c>
      <c r="GC122">
        <v>2</v>
      </c>
      <c r="GD122">
        <v>3</v>
      </c>
      <c r="GE122" t="s">
        <v>434</v>
      </c>
      <c r="GF122">
        <v>3.12691</v>
      </c>
      <c r="GG122">
        <v>2.73399</v>
      </c>
      <c r="GH122">
        <v>0.0853713</v>
      </c>
      <c r="GI122">
        <v>0.08564049999999999</v>
      </c>
      <c r="GJ122">
        <v>0.107981</v>
      </c>
      <c r="GK122">
        <v>0.107756</v>
      </c>
      <c r="GL122">
        <v>27384.7</v>
      </c>
      <c r="GM122">
        <v>26556.7</v>
      </c>
      <c r="GN122">
        <v>30484</v>
      </c>
      <c r="GO122">
        <v>29300.7</v>
      </c>
      <c r="GP122">
        <v>37531.2</v>
      </c>
      <c r="GQ122">
        <v>34385</v>
      </c>
      <c r="GR122">
        <v>46639.8</v>
      </c>
      <c r="GS122">
        <v>43527.1</v>
      </c>
      <c r="GT122">
        <v>1.81358</v>
      </c>
      <c r="GU122">
        <v>1.87083</v>
      </c>
      <c r="GV122">
        <v>0.06939099999999999</v>
      </c>
      <c r="GW122">
        <v>0</v>
      </c>
      <c r="GX122">
        <v>28.8682</v>
      </c>
      <c r="GY122">
        <v>999.9</v>
      </c>
      <c r="GZ122">
        <v>56.2</v>
      </c>
      <c r="HA122">
        <v>31.5</v>
      </c>
      <c r="HB122">
        <v>28.9994</v>
      </c>
      <c r="HC122">
        <v>63.32</v>
      </c>
      <c r="HD122">
        <v>16.6627</v>
      </c>
      <c r="HE122">
        <v>1</v>
      </c>
      <c r="HF122">
        <v>0.189223</v>
      </c>
      <c r="HG122">
        <v>-2.07656</v>
      </c>
      <c r="HH122">
        <v>20.2031</v>
      </c>
      <c r="HI122">
        <v>5.23541</v>
      </c>
      <c r="HJ122">
        <v>11.974</v>
      </c>
      <c r="HK122">
        <v>4.9728</v>
      </c>
      <c r="HL122">
        <v>3.291</v>
      </c>
      <c r="HM122">
        <v>9999</v>
      </c>
      <c r="HN122">
        <v>9999</v>
      </c>
      <c r="HO122">
        <v>9999</v>
      </c>
      <c r="HP122">
        <v>999.9</v>
      </c>
      <c r="HQ122">
        <v>4.97296</v>
      </c>
      <c r="HR122">
        <v>1.87734</v>
      </c>
      <c r="HS122">
        <v>1.87545</v>
      </c>
      <c r="HT122">
        <v>1.87824</v>
      </c>
      <c r="HU122">
        <v>1.87495</v>
      </c>
      <c r="HV122">
        <v>1.87852</v>
      </c>
      <c r="HW122">
        <v>1.87561</v>
      </c>
      <c r="HX122">
        <v>1.87683</v>
      </c>
      <c r="HY122">
        <v>0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0.12</v>
      </c>
      <c r="IM122">
        <v>0.2468</v>
      </c>
      <c r="IN122">
        <v>-0.2620446997112612</v>
      </c>
      <c r="IO122">
        <v>0.0009670109888777422</v>
      </c>
      <c r="IP122">
        <v>-2.06069886015755E-07</v>
      </c>
      <c r="IQ122">
        <v>1.492131737393187E-10</v>
      </c>
      <c r="IR122">
        <v>-0.04753701319922854</v>
      </c>
      <c r="IS122">
        <v>-0.001311061913088307</v>
      </c>
      <c r="IT122">
        <v>0.0006994928358591311</v>
      </c>
      <c r="IU122">
        <v>-6.08881213830995E-06</v>
      </c>
      <c r="IV122">
        <v>3</v>
      </c>
      <c r="IW122">
        <v>2112</v>
      </c>
      <c r="IX122">
        <v>1</v>
      </c>
      <c r="IY122">
        <v>30</v>
      </c>
      <c r="IZ122">
        <v>189268.1</v>
      </c>
      <c r="JA122">
        <v>189268</v>
      </c>
      <c r="JB122">
        <v>1.1084</v>
      </c>
      <c r="JC122">
        <v>2.54272</v>
      </c>
      <c r="JD122">
        <v>1.39893</v>
      </c>
      <c r="JE122">
        <v>2.35474</v>
      </c>
      <c r="JF122">
        <v>1.44897</v>
      </c>
      <c r="JG122">
        <v>2.55493</v>
      </c>
      <c r="JH122">
        <v>37.554</v>
      </c>
      <c r="JI122">
        <v>24.2188</v>
      </c>
      <c r="JJ122">
        <v>18</v>
      </c>
      <c r="JK122">
        <v>475.827</v>
      </c>
      <c r="JL122">
        <v>482.162</v>
      </c>
      <c r="JM122">
        <v>31.192</v>
      </c>
      <c r="JN122">
        <v>29.5903</v>
      </c>
      <c r="JO122">
        <v>30.0005</v>
      </c>
      <c r="JP122">
        <v>29.2672</v>
      </c>
      <c r="JQ122">
        <v>29.3267</v>
      </c>
      <c r="JR122">
        <v>22.2285</v>
      </c>
      <c r="JS122">
        <v>25.3972</v>
      </c>
      <c r="JT122">
        <v>97.4533</v>
      </c>
      <c r="JU122">
        <v>31.4485</v>
      </c>
      <c r="JV122">
        <v>420</v>
      </c>
      <c r="JW122">
        <v>24.3347</v>
      </c>
      <c r="JX122">
        <v>100.787</v>
      </c>
      <c r="JY122">
        <v>100.131</v>
      </c>
    </row>
    <row r="123" spans="1:285">
      <c r="A123">
        <v>107</v>
      </c>
      <c r="B123">
        <v>1758504667.5</v>
      </c>
      <c r="C123">
        <v>1150.900000095367</v>
      </c>
      <c r="D123" t="s">
        <v>644</v>
      </c>
      <c r="E123" t="s">
        <v>645</v>
      </c>
      <c r="F123">
        <v>5</v>
      </c>
      <c r="G123" t="s">
        <v>613</v>
      </c>
      <c r="H123" t="s">
        <v>420</v>
      </c>
      <c r="I123" t="s">
        <v>421</v>
      </c>
      <c r="J123">
        <v>1758504664.5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6</v>
      </c>
      <c r="DB123">
        <v>0.5</v>
      </c>
      <c r="DC123" t="s">
        <v>423</v>
      </c>
      <c r="DD123">
        <v>2</v>
      </c>
      <c r="DE123">
        <v>1758504664.5</v>
      </c>
      <c r="DF123">
        <v>421.2912222222222</v>
      </c>
      <c r="DG123">
        <v>419.9567777777777</v>
      </c>
      <c r="DH123">
        <v>24.57298888888889</v>
      </c>
      <c r="DI123">
        <v>24.31681111111111</v>
      </c>
      <c r="DJ123">
        <v>421.1713333333333</v>
      </c>
      <c r="DK123">
        <v>24.32615555555556</v>
      </c>
      <c r="DL123">
        <v>499.9903333333333</v>
      </c>
      <c r="DM123">
        <v>89.95255555555555</v>
      </c>
      <c r="DN123">
        <v>0.05590194444444444</v>
      </c>
      <c r="DO123">
        <v>30.66868888888889</v>
      </c>
      <c r="DP123">
        <v>29.99916666666667</v>
      </c>
      <c r="DQ123">
        <v>999.9000000000001</v>
      </c>
      <c r="DR123">
        <v>0</v>
      </c>
      <c r="DS123">
        <v>0</v>
      </c>
      <c r="DT123">
        <v>10011.53333333333</v>
      </c>
      <c r="DU123">
        <v>0</v>
      </c>
      <c r="DV123">
        <v>1.65492</v>
      </c>
      <c r="DW123">
        <v>1.334412222222222</v>
      </c>
      <c r="DX123">
        <v>431.9044444444445</v>
      </c>
      <c r="DY123">
        <v>430.4232222222223</v>
      </c>
      <c r="DZ123">
        <v>0.256182</v>
      </c>
      <c r="EA123">
        <v>419.9567777777777</v>
      </c>
      <c r="EB123">
        <v>24.31681111111111</v>
      </c>
      <c r="EC123">
        <v>2.210404444444444</v>
      </c>
      <c r="ED123">
        <v>2.187357777777778</v>
      </c>
      <c r="EE123">
        <v>19.03792222222222</v>
      </c>
      <c r="EF123">
        <v>18.87002222222222</v>
      </c>
      <c r="EG123">
        <v>0.00500056</v>
      </c>
      <c r="EH123">
        <v>0</v>
      </c>
      <c r="EI123">
        <v>0</v>
      </c>
      <c r="EJ123">
        <v>0</v>
      </c>
      <c r="EK123">
        <v>802.4777777777778</v>
      </c>
      <c r="EL123">
        <v>0.00500056</v>
      </c>
      <c r="EM123">
        <v>-2.233333333333333</v>
      </c>
      <c r="EN123">
        <v>-1.433333333333334</v>
      </c>
      <c r="EO123">
        <v>35.81911111111111</v>
      </c>
      <c r="EP123">
        <v>39.30511111111111</v>
      </c>
      <c r="EQ123">
        <v>37.58988888888889</v>
      </c>
      <c r="ER123">
        <v>39.18033333333334</v>
      </c>
      <c r="ES123">
        <v>38.15255555555555</v>
      </c>
      <c r="ET123">
        <v>0</v>
      </c>
      <c r="EU123">
        <v>0</v>
      </c>
      <c r="EV123">
        <v>0</v>
      </c>
      <c r="EW123">
        <v>1758504669.7</v>
      </c>
      <c r="EX123">
        <v>0</v>
      </c>
      <c r="EY123">
        <v>803.9320000000001</v>
      </c>
      <c r="EZ123">
        <v>2.938461621601051</v>
      </c>
      <c r="FA123">
        <v>0.3230775900376042</v>
      </c>
      <c r="FB123">
        <v>-5.351999999999999</v>
      </c>
      <c r="FC123">
        <v>15</v>
      </c>
      <c r="FD123">
        <v>0</v>
      </c>
      <c r="FE123" t="s">
        <v>424</v>
      </c>
      <c r="FF123">
        <v>1747148579.5</v>
      </c>
      <c r="FG123">
        <v>1747148584.5</v>
      </c>
      <c r="FH123">
        <v>0</v>
      </c>
      <c r="FI123">
        <v>0.162</v>
      </c>
      <c r="FJ123">
        <v>-0.001</v>
      </c>
      <c r="FK123">
        <v>0.139</v>
      </c>
      <c r="FL123">
        <v>0.058</v>
      </c>
      <c r="FM123">
        <v>420</v>
      </c>
      <c r="FN123">
        <v>16</v>
      </c>
      <c r="FO123">
        <v>0.19</v>
      </c>
      <c r="FP123">
        <v>0.02</v>
      </c>
      <c r="FQ123">
        <v>1.321585853658537</v>
      </c>
      <c r="FR123">
        <v>0.02006822299651402</v>
      </c>
      <c r="FS123">
        <v>0.04465462202475469</v>
      </c>
      <c r="FT123">
        <v>1</v>
      </c>
      <c r="FU123">
        <v>803.7058823529411</v>
      </c>
      <c r="FV123">
        <v>9.087853310492154</v>
      </c>
      <c r="FW123">
        <v>6.447933603168157</v>
      </c>
      <c r="FX123">
        <v>0</v>
      </c>
      <c r="FY123">
        <v>0.2529417073170732</v>
      </c>
      <c r="FZ123">
        <v>0.02420213937282285</v>
      </c>
      <c r="GA123">
        <v>0.002614773032578102</v>
      </c>
      <c r="GB123">
        <v>1</v>
      </c>
      <c r="GC123">
        <v>2</v>
      </c>
      <c r="GD123">
        <v>3</v>
      </c>
      <c r="GE123" t="s">
        <v>434</v>
      </c>
      <c r="GF123">
        <v>3.12698</v>
      </c>
      <c r="GG123">
        <v>2.73374</v>
      </c>
      <c r="GH123">
        <v>0.08537790000000001</v>
      </c>
      <c r="GI123">
        <v>0.0856495</v>
      </c>
      <c r="GJ123">
        <v>0.107982</v>
      </c>
      <c r="GK123">
        <v>0.107756</v>
      </c>
      <c r="GL123">
        <v>27384.6</v>
      </c>
      <c r="GM123">
        <v>26556.5</v>
      </c>
      <c r="GN123">
        <v>30484.1</v>
      </c>
      <c r="GO123">
        <v>29300.8</v>
      </c>
      <c r="GP123">
        <v>37531.2</v>
      </c>
      <c r="GQ123">
        <v>34385.1</v>
      </c>
      <c r="GR123">
        <v>46639.9</v>
      </c>
      <c r="GS123">
        <v>43527.2</v>
      </c>
      <c r="GT123">
        <v>1.8135</v>
      </c>
      <c r="GU123">
        <v>1.8706</v>
      </c>
      <c r="GV123">
        <v>0.0697188</v>
      </c>
      <c r="GW123">
        <v>0</v>
      </c>
      <c r="GX123">
        <v>28.8694</v>
      </c>
      <c r="GY123">
        <v>999.9</v>
      </c>
      <c r="GZ123">
        <v>56.2</v>
      </c>
      <c r="HA123">
        <v>31.5</v>
      </c>
      <c r="HB123">
        <v>28.9982</v>
      </c>
      <c r="HC123">
        <v>63.51</v>
      </c>
      <c r="HD123">
        <v>16.6186</v>
      </c>
      <c r="HE123">
        <v>1</v>
      </c>
      <c r="HF123">
        <v>0.190193</v>
      </c>
      <c r="HG123">
        <v>-2.31075</v>
      </c>
      <c r="HH123">
        <v>20.201</v>
      </c>
      <c r="HI123">
        <v>5.23526</v>
      </c>
      <c r="HJ123">
        <v>11.974</v>
      </c>
      <c r="HK123">
        <v>4.97275</v>
      </c>
      <c r="HL123">
        <v>3.291</v>
      </c>
      <c r="HM123">
        <v>9999</v>
      </c>
      <c r="HN123">
        <v>9999</v>
      </c>
      <c r="HO123">
        <v>9999</v>
      </c>
      <c r="HP123">
        <v>999.9</v>
      </c>
      <c r="HQ123">
        <v>4.97296</v>
      </c>
      <c r="HR123">
        <v>1.87731</v>
      </c>
      <c r="HS123">
        <v>1.87544</v>
      </c>
      <c r="HT123">
        <v>1.87822</v>
      </c>
      <c r="HU123">
        <v>1.87495</v>
      </c>
      <c r="HV123">
        <v>1.87851</v>
      </c>
      <c r="HW123">
        <v>1.87561</v>
      </c>
      <c r="HX123">
        <v>1.87682</v>
      </c>
      <c r="HY123">
        <v>0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0.12</v>
      </c>
      <c r="IM123">
        <v>0.2468</v>
      </c>
      <c r="IN123">
        <v>-0.2620446997112612</v>
      </c>
      <c r="IO123">
        <v>0.0009670109888777422</v>
      </c>
      <c r="IP123">
        <v>-2.06069886015755E-07</v>
      </c>
      <c r="IQ123">
        <v>1.492131737393187E-10</v>
      </c>
      <c r="IR123">
        <v>-0.04753701319922854</v>
      </c>
      <c r="IS123">
        <v>-0.001311061913088307</v>
      </c>
      <c r="IT123">
        <v>0.0006994928358591311</v>
      </c>
      <c r="IU123">
        <v>-6.08881213830995E-06</v>
      </c>
      <c r="IV123">
        <v>3</v>
      </c>
      <c r="IW123">
        <v>2112</v>
      </c>
      <c r="IX123">
        <v>1</v>
      </c>
      <c r="IY123">
        <v>30</v>
      </c>
      <c r="IZ123">
        <v>189268.1</v>
      </c>
      <c r="JA123">
        <v>189268</v>
      </c>
      <c r="JB123">
        <v>1.1084</v>
      </c>
      <c r="JC123">
        <v>2.54639</v>
      </c>
      <c r="JD123">
        <v>1.39893</v>
      </c>
      <c r="JE123">
        <v>2.35352</v>
      </c>
      <c r="JF123">
        <v>1.44897</v>
      </c>
      <c r="JG123">
        <v>2.5293</v>
      </c>
      <c r="JH123">
        <v>37.554</v>
      </c>
      <c r="JI123">
        <v>24.2101</v>
      </c>
      <c r="JJ123">
        <v>18</v>
      </c>
      <c r="JK123">
        <v>475.785</v>
      </c>
      <c r="JL123">
        <v>482.011</v>
      </c>
      <c r="JM123">
        <v>31.3137</v>
      </c>
      <c r="JN123">
        <v>29.5903</v>
      </c>
      <c r="JO123">
        <v>30.0011</v>
      </c>
      <c r="JP123">
        <v>29.2672</v>
      </c>
      <c r="JQ123">
        <v>29.3267</v>
      </c>
      <c r="JR123">
        <v>22.2286</v>
      </c>
      <c r="JS123">
        <v>25.3972</v>
      </c>
      <c r="JT123">
        <v>97.4533</v>
      </c>
      <c r="JU123">
        <v>31.4485</v>
      </c>
      <c r="JV123">
        <v>420</v>
      </c>
      <c r="JW123">
        <v>24.3347</v>
      </c>
      <c r="JX123">
        <v>100.787</v>
      </c>
      <c r="JY123">
        <v>100.131</v>
      </c>
    </row>
    <row r="124" spans="1:285">
      <c r="A124">
        <v>108</v>
      </c>
      <c r="B124">
        <v>1758504669.5</v>
      </c>
      <c r="C124">
        <v>1152.900000095367</v>
      </c>
      <c r="D124" t="s">
        <v>646</v>
      </c>
      <c r="E124" t="s">
        <v>647</v>
      </c>
      <c r="F124">
        <v>5</v>
      </c>
      <c r="G124" t="s">
        <v>613</v>
      </c>
      <c r="H124" t="s">
        <v>420</v>
      </c>
      <c r="I124" t="s">
        <v>421</v>
      </c>
      <c r="J124">
        <v>1758504666.5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6</v>
      </c>
      <c r="DB124">
        <v>0.5</v>
      </c>
      <c r="DC124" t="s">
        <v>423</v>
      </c>
      <c r="DD124">
        <v>2</v>
      </c>
      <c r="DE124">
        <v>1758504666.5</v>
      </c>
      <c r="DF124">
        <v>421.2964444444444</v>
      </c>
      <c r="DG124">
        <v>420.0014444444445</v>
      </c>
      <c r="DH124">
        <v>24.57295555555556</v>
      </c>
      <c r="DI124">
        <v>24.3151</v>
      </c>
      <c r="DJ124">
        <v>421.1766666666667</v>
      </c>
      <c r="DK124">
        <v>24.32611111111111</v>
      </c>
      <c r="DL124">
        <v>500.0334444444444</v>
      </c>
      <c r="DM124">
        <v>89.95402222222222</v>
      </c>
      <c r="DN124">
        <v>0.05592341111111111</v>
      </c>
      <c r="DO124">
        <v>30.66655555555555</v>
      </c>
      <c r="DP124">
        <v>30.00267777777778</v>
      </c>
      <c r="DQ124">
        <v>999.9000000000001</v>
      </c>
      <c r="DR124">
        <v>0</v>
      </c>
      <c r="DS124">
        <v>0</v>
      </c>
      <c r="DT124">
        <v>10014.17777777778</v>
      </c>
      <c r="DU124">
        <v>0</v>
      </c>
      <c r="DV124">
        <v>1.65492</v>
      </c>
      <c r="DW124">
        <v>1.295132222222222</v>
      </c>
      <c r="DX124">
        <v>431.9097777777778</v>
      </c>
      <c r="DY124">
        <v>430.4682222222223</v>
      </c>
      <c r="DZ124">
        <v>0.2578584444444444</v>
      </c>
      <c r="EA124">
        <v>420.0014444444445</v>
      </c>
      <c r="EB124">
        <v>24.3151</v>
      </c>
      <c r="EC124">
        <v>2.210437777777778</v>
      </c>
      <c r="ED124">
        <v>2.187240000000001</v>
      </c>
      <c r="EE124">
        <v>19.03815555555556</v>
      </c>
      <c r="EF124">
        <v>18.86914444444444</v>
      </c>
      <c r="EG124">
        <v>0.00500056</v>
      </c>
      <c r="EH124">
        <v>0</v>
      </c>
      <c r="EI124">
        <v>0</v>
      </c>
      <c r="EJ124">
        <v>0</v>
      </c>
      <c r="EK124">
        <v>799.9444444444445</v>
      </c>
      <c r="EL124">
        <v>0.00500056</v>
      </c>
      <c r="EM124">
        <v>-2.122222222222222</v>
      </c>
      <c r="EN124">
        <v>-1.388888888888889</v>
      </c>
      <c r="EO124">
        <v>35.88866666666667</v>
      </c>
      <c r="EP124">
        <v>39.28444444444445</v>
      </c>
      <c r="EQ124">
        <v>37.57611111111111</v>
      </c>
      <c r="ER124">
        <v>39.18033333333333</v>
      </c>
      <c r="ES124">
        <v>38.14555555555555</v>
      </c>
      <c r="ET124">
        <v>0</v>
      </c>
      <c r="EU124">
        <v>0</v>
      </c>
      <c r="EV124">
        <v>0</v>
      </c>
      <c r="EW124">
        <v>1758504671.5</v>
      </c>
      <c r="EX124">
        <v>0</v>
      </c>
      <c r="EY124">
        <v>803.0884615384616</v>
      </c>
      <c r="EZ124">
        <v>-9.111111129826185</v>
      </c>
      <c r="FA124">
        <v>2.482051891527811</v>
      </c>
      <c r="FB124">
        <v>-5.153846153846154</v>
      </c>
      <c r="FC124">
        <v>15</v>
      </c>
      <c r="FD124">
        <v>0</v>
      </c>
      <c r="FE124" t="s">
        <v>424</v>
      </c>
      <c r="FF124">
        <v>1747148579.5</v>
      </c>
      <c r="FG124">
        <v>1747148584.5</v>
      </c>
      <c r="FH124">
        <v>0</v>
      </c>
      <c r="FI124">
        <v>0.162</v>
      </c>
      <c r="FJ124">
        <v>-0.001</v>
      </c>
      <c r="FK124">
        <v>0.139</v>
      </c>
      <c r="FL124">
        <v>0.058</v>
      </c>
      <c r="FM124">
        <v>420</v>
      </c>
      <c r="FN124">
        <v>16</v>
      </c>
      <c r="FO124">
        <v>0.19</v>
      </c>
      <c r="FP124">
        <v>0.02</v>
      </c>
      <c r="FQ124">
        <v>1.31663525</v>
      </c>
      <c r="FR124">
        <v>-0.01625459662289216</v>
      </c>
      <c r="FS124">
        <v>0.04631649635861396</v>
      </c>
      <c r="FT124">
        <v>1</v>
      </c>
      <c r="FU124">
        <v>803.535294117647</v>
      </c>
      <c r="FV124">
        <v>-10.676852546399</v>
      </c>
      <c r="FW124">
        <v>6.849468951203068</v>
      </c>
      <c r="FX124">
        <v>0</v>
      </c>
      <c r="FY124">
        <v>0.2543396</v>
      </c>
      <c r="FZ124">
        <v>0.02326198874296403</v>
      </c>
      <c r="GA124">
        <v>0.002467016293014704</v>
      </c>
      <c r="GB124">
        <v>1</v>
      </c>
      <c r="GC124">
        <v>2</v>
      </c>
      <c r="GD124">
        <v>3</v>
      </c>
      <c r="GE124" t="s">
        <v>434</v>
      </c>
      <c r="GF124">
        <v>3.12693</v>
      </c>
      <c r="GG124">
        <v>2.73367</v>
      </c>
      <c r="GH124">
        <v>0.0853785</v>
      </c>
      <c r="GI124">
        <v>0.0856398</v>
      </c>
      <c r="GJ124">
        <v>0.107985</v>
      </c>
      <c r="GK124">
        <v>0.107753</v>
      </c>
      <c r="GL124">
        <v>27384.7</v>
      </c>
      <c r="GM124">
        <v>26556.5</v>
      </c>
      <c r="GN124">
        <v>30484.1</v>
      </c>
      <c r="GO124">
        <v>29300.5</v>
      </c>
      <c r="GP124">
        <v>37531.2</v>
      </c>
      <c r="GQ124">
        <v>34384.9</v>
      </c>
      <c r="GR124">
        <v>46640</v>
      </c>
      <c r="GS124">
        <v>43526.8</v>
      </c>
      <c r="GT124">
        <v>1.8138</v>
      </c>
      <c r="GU124">
        <v>1.87065</v>
      </c>
      <c r="GV124">
        <v>0.0697523</v>
      </c>
      <c r="GW124">
        <v>0</v>
      </c>
      <c r="GX124">
        <v>28.8704</v>
      </c>
      <c r="GY124">
        <v>999.9</v>
      </c>
      <c r="GZ124">
        <v>56.2</v>
      </c>
      <c r="HA124">
        <v>31.4</v>
      </c>
      <c r="HB124">
        <v>28.8331</v>
      </c>
      <c r="HC124">
        <v>63.28</v>
      </c>
      <c r="HD124">
        <v>16.6667</v>
      </c>
      <c r="HE124">
        <v>1</v>
      </c>
      <c r="HF124">
        <v>0.190503</v>
      </c>
      <c r="HG124">
        <v>-1.87395</v>
      </c>
      <c r="HH124">
        <v>20.2065</v>
      </c>
      <c r="HI124">
        <v>5.23526</v>
      </c>
      <c r="HJ124">
        <v>11.974</v>
      </c>
      <c r="HK124">
        <v>4.97265</v>
      </c>
      <c r="HL124">
        <v>3.291</v>
      </c>
      <c r="HM124">
        <v>9999</v>
      </c>
      <c r="HN124">
        <v>9999</v>
      </c>
      <c r="HO124">
        <v>9999</v>
      </c>
      <c r="HP124">
        <v>999.9</v>
      </c>
      <c r="HQ124">
        <v>4.97294</v>
      </c>
      <c r="HR124">
        <v>1.87732</v>
      </c>
      <c r="HS124">
        <v>1.87545</v>
      </c>
      <c r="HT124">
        <v>1.87823</v>
      </c>
      <c r="HU124">
        <v>1.87496</v>
      </c>
      <c r="HV124">
        <v>1.87851</v>
      </c>
      <c r="HW124">
        <v>1.87562</v>
      </c>
      <c r="HX124">
        <v>1.87682</v>
      </c>
      <c r="HY124">
        <v>0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0.12</v>
      </c>
      <c r="IM124">
        <v>0.2469</v>
      </c>
      <c r="IN124">
        <v>-0.2620446997112612</v>
      </c>
      <c r="IO124">
        <v>0.0009670109888777422</v>
      </c>
      <c r="IP124">
        <v>-2.06069886015755E-07</v>
      </c>
      <c r="IQ124">
        <v>1.492131737393187E-10</v>
      </c>
      <c r="IR124">
        <v>-0.04753701319922854</v>
      </c>
      <c r="IS124">
        <v>-0.001311061913088307</v>
      </c>
      <c r="IT124">
        <v>0.0006994928358591311</v>
      </c>
      <c r="IU124">
        <v>-6.08881213830995E-06</v>
      </c>
      <c r="IV124">
        <v>3</v>
      </c>
      <c r="IW124">
        <v>2112</v>
      </c>
      <c r="IX124">
        <v>1</v>
      </c>
      <c r="IY124">
        <v>30</v>
      </c>
      <c r="IZ124">
        <v>189268.2</v>
      </c>
      <c r="JA124">
        <v>189268.1</v>
      </c>
      <c r="JB124">
        <v>1.1084</v>
      </c>
      <c r="JC124">
        <v>2.54517</v>
      </c>
      <c r="JD124">
        <v>1.39893</v>
      </c>
      <c r="JE124">
        <v>2.35352</v>
      </c>
      <c r="JF124">
        <v>1.44897</v>
      </c>
      <c r="JG124">
        <v>2.5061</v>
      </c>
      <c r="JH124">
        <v>37.554</v>
      </c>
      <c r="JI124">
        <v>24.2188</v>
      </c>
      <c r="JJ124">
        <v>18</v>
      </c>
      <c r="JK124">
        <v>475.95</v>
      </c>
      <c r="JL124">
        <v>482.045</v>
      </c>
      <c r="JM124">
        <v>31.4198</v>
      </c>
      <c r="JN124">
        <v>29.5903</v>
      </c>
      <c r="JO124">
        <v>30.0009</v>
      </c>
      <c r="JP124">
        <v>29.2672</v>
      </c>
      <c r="JQ124">
        <v>29.3267</v>
      </c>
      <c r="JR124">
        <v>22.2302</v>
      </c>
      <c r="JS124">
        <v>25.3972</v>
      </c>
      <c r="JT124">
        <v>97.4533</v>
      </c>
      <c r="JU124">
        <v>31.3982</v>
      </c>
      <c r="JV124">
        <v>420</v>
      </c>
      <c r="JW124">
        <v>24.3347</v>
      </c>
      <c r="JX124">
        <v>100.787</v>
      </c>
      <c r="JY124">
        <v>100.13</v>
      </c>
    </row>
    <row r="125" spans="1:285">
      <c r="A125">
        <v>109</v>
      </c>
      <c r="B125">
        <v>1758504671.5</v>
      </c>
      <c r="C125">
        <v>1154.900000095367</v>
      </c>
      <c r="D125" t="s">
        <v>648</v>
      </c>
      <c r="E125" t="s">
        <v>649</v>
      </c>
      <c r="F125">
        <v>5</v>
      </c>
      <c r="G125" t="s">
        <v>613</v>
      </c>
      <c r="H125" t="s">
        <v>420</v>
      </c>
      <c r="I125" t="s">
        <v>421</v>
      </c>
      <c r="J125">
        <v>1758504668.5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6</v>
      </c>
      <c r="DB125">
        <v>0.5</v>
      </c>
      <c r="DC125" t="s">
        <v>423</v>
      </c>
      <c r="DD125">
        <v>2</v>
      </c>
      <c r="DE125">
        <v>1758504668.5</v>
      </c>
      <c r="DF125">
        <v>421.3022222222223</v>
      </c>
      <c r="DG125">
        <v>420.0026666666666</v>
      </c>
      <c r="DH125">
        <v>24.57325555555555</v>
      </c>
      <c r="DI125">
        <v>24.3134</v>
      </c>
      <c r="DJ125">
        <v>421.1826666666666</v>
      </c>
      <c r="DK125">
        <v>24.3264</v>
      </c>
      <c r="DL125">
        <v>500.0378888888888</v>
      </c>
      <c r="DM125">
        <v>89.95582222222222</v>
      </c>
      <c r="DN125">
        <v>0.05593933333333333</v>
      </c>
      <c r="DO125">
        <v>30.66544444444444</v>
      </c>
      <c r="DP125">
        <v>30.00401111111111</v>
      </c>
      <c r="DQ125">
        <v>999.9000000000001</v>
      </c>
      <c r="DR125">
        <v>0</v>
      </c>
      <c r="DS125">
        <v>0</v>
      </c>
      <c r="DT125">
        <v>10011.52777777778</v>
      </c>
      <c r="DU125">
        <v>0</v>
      </c>
      <c r="DV125">
        <v>1.65492</v>
      </c>
      <c r="DW125">
        <v>1.299807777777778</v>
      </c>
      <c r="DX125">
        <v>431.916</v>
      </c>
      <c r="DY125">
        <v>430.4687777777779</v>
      </c>
      <c r="DZ125">
        <v>0.2598563333333334</v>
      </c>
      <c r="EA125">
        <v>420.0026666666666</v>
      </c>
      <c r="EB125">
        <v>24.3134</v>
      </c>
      <c r="EC125">
        <v>2.210508888888889</v>
      </c>
      <c r="ED125">
        <v>2.187131111111111</v>
      </c>
      <c r="EE125">
        <v>19.03866666666667</v>
      </c>
      <c r="EF125">
        <v>18.86835555555556</v>
      </c>
      <c r="EG125">
        <v>0.00500056</v>
      </c>
      <c r="EH125">
        <v>0</v>
      </c>
      <c r="EI125">
        <v>0</v>
      </c>
      <c r="EJ125">
        <v>0</v>
      </c>
      <c r="EK125">
        <v>802.9444444444445</v>
      </c>
      <c r="EL125">
        <v>0.00500056</v>
      </c>
      <c r="EM125">
        <v>-3.555555555555555</v>
      </c>
      <c r="EN125">
        <v>-1.566666666666667</v>
      </c>
      <c r="EO125">
        <v>35.98577777777777</v>
      </c>
      <c r="EP125">
        <v>39.27755555555555</v>
      </c>
      <c r="EQ125">
        <v>37.60388888888889</v>
      </c>
      <c r="ER125">
        <v>39.15955555555556</v>
      </c>
      <c r="ES125">
        <v>38.18022222222223</v>
      </c>
      <c r="ET125">
        <v>0</v>
      </c>
      <c r="EU125">
        <v>0</v>
      </c>
      <c r="EV125">
        <v>0</v>
      </c>
      <c r="EW125">
        <v>1758504673.3</v>
      </c>
      <c r="EX125">
        <v>0</v>
      </c>
      <c r="EY125">
        <v>803.7559999999999</v>
      </c>
      <c r="EZ125">
        <v>-21.06153848740128</v>
      </c>
      <c r="FA125">
        <v>4.115385186719253</v>
      </c>
      <c r="FB125">
        <v>-5.167999999999999</v>
      </c>
      <c r="FC125">
        <v>15</v>
      </c>
      <c r="FD125">
        <v>0</v>
      </c>
      <c r="FE125" t="s">
        <v>424</v>
      </c>
      <c r="FF125">
        <v>1747148579.5</v>
      </c>
      <c r="FG125">
        <v>1747148584.5</v>
      </c>
      <c r="FH125">
        <v>0</v>
      </c>
      <c r="FI125">
        <v>0.162</v>
      </c>
      <c r="FJ125">
        <v>-0.001</v>
      </c>
      <c r="FK125">
        <v>0.139</v>
      </c>
      <c r="FL125">
        <v>0.058</v>
      </c>
      <c r="FM125">
        <v>420</v>
      </c>
      <c r="FN125">
        <v>16</v>
      </c>
      <c r="FO125">
        <v>0.19</v>
      </c>
      <c r="FP125">
        <v>0.02</v>
      </c>
      <c r="FQ125">
        <v>1.319018048780488</v>
      </c>
      <c r="FR125">
        <v>0.01861296167247432</v>
      </c>
      <c r="FS125">
        <v>0.04651540454094081</v>
      </c>
      <c r="FT125">
        <v>1</v>
      </c>
      <c r="FU125">
        <v>803.435294117647</v>
      </c>
      <c r="FV125">
        <v>-3.572192472535319</v>
      </c>
      <c r="FW125">
        <v>6.70811108474357</v>
      </c>
      <c r="FX125">
        <v>0</v>
      </c>
      <c r="FY125">
        <v>0.2550413658536586</v>
      </c>
      <c r="FZ125">
        <v>0.02636876655052302</v>
      </c>
      <c r="GA125">
        <v>0.002875788288588933</v>
      </c>
      <c r="GB125">
        <v>1</v>
      </c>
      <c r="GC125">
        <v>2</v>
      </c>
      <c r="GD125">
        <v>3</v>
      </c>
      <c r="GE125" t="s">
        <v>434</v>
      </c>
      <c r="GF125">
        <v>3.12675</v>
      </c>
      <c r="GG125">
        <v>2.73402</v>
      </c>
      <c r="GH125">
        <v>0.0853767</v>
      </c>
      <c r="GI125">
        <v>0.0856378</v>
      </c>
      <c r="GJ125">
        <v>0.107991</v>
      </c>
      <c r="GK125">
        <v>0.107743</v>
      </c>
      <c r="GL125">
        <v>27384.7</v>
      </c>
      <c r="GM125">
        <v>26556.4</v>
      </c>
      <c r="GN125">
        <v>30484.1</v>
      </c>
      <c r="GO125">
        <v>29300.4</v>
      </c>
      <c r="GP125">
        <v>37531</v>
      </c>
      <c r="GQ125">
        <v>34385.1</v>
      </c>
      <c r="GR125">
        <v>46640.1</v>
      </c>
      <c r="GS125">
        <v>43526.6</v>
      </c>
      <c r="GT125">
        <v>1.81373</v>
      </c>
      <c r="GU125">
        <v>1.87105</v>
      </c>
      <c r="GV125">
        <v>0.0692308</v>
      </c>
      <c r="GW125">
        <v>0</v>
      </c>
      <c r="GX125">
        <v>28.8707</v>
      </c>
      <c r="GY125">
        <v>999.9</v>
      </c>
      <c r="GZ125">
        <v>56.2</v>
      </c>
      <c r="HA125">
        <v>31.4</v>
      </c>
      <c r="HB125">
        <v>28.8336</v>
      </c>
      <c r="HC125">
        <v>62.87</v>
      </c>
      <c r="HD125">
        <v>16.7308</v>
      </c>
      <c r="HE125">
        <v>1</v>
      </c>
      <c r="HF125">
        <v>0.19</v>
      </c>
      <c r="HG125">
        <v>-1.62559</v>
      </c>
      <c r="HH125">
        <v>20.2093</v>
      </c>
      <c r="HI125">
        <v>5.23526</v>
      </c>
      <c r="HJ125">
        <v>11.974</v>
      </c>
      <c r="HK125">
        <v>4.9726</v>
      </c>
      <c r="HL125">
        <v>3.291</v>
      </c>
      <c r="HM125">
        <v>9999</v>
      </c>
      <c r="HN125">
        <v>9999</v>
      </c>
      <c r="HO125">
        <v>9999</v>
      </c>
      <c r="HP125">
        <v>999.9</v>
      </c>
      <c r="HQ125">
        <v>4.97293</v>
      </c>
      <c r="HR125">
        <v>1.87736</v>
      </c>
      <c r="HS125">
        <v>1.87546</v>
      </c>
      <c r="HT125">
        <v>1.87825</v>
      </c>
      <c r="HU125">
        <v>1.87495</v>
      </c>
      <c r="HV125">
        <v>1.87852</v>
      </c>
      <c r="HW125">
        <v>1.87563</v>
      </c>
      <c r="HX125">
        <v>1.87683</v>
      </c>
      <c r="HY125">
        <v>0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0.119</v>
      </c>
      <c r="IM125">
        <v>0.2469</v>
      </c>
      <c r="IN125">
        <v>-0.2620446997112612</v>
      </c>
      <c r="IO125">
        <v>0.0009670109888777422</v>
      </c>
      <c r="IP125">
        <v>-2.06069886015755E-07</v>
      </c>
      <c r="IQ125">
        <v>1.492131737393187E-10</v>
      </c>
      <c r="IR125">
        <v>-0.04753701319922854</v>
      </c>
      <c r="IS125">
        <v>-0.001311061913088307</v>
      </c>
      <c r="IT125">
        <v>0.0006994928358591311</v>
      </c>
      <c r="IU125">
        <v>-6.08881213830995E-06</v>
      </c>
      <c r="IV125">
        <v>3</v>
      </c>
      <c r="IW125">
        <v>2112</v>
      </c>
      <c r="IX125">
        <v>1</v>
      </c>
      <c r="IY125">
        <v>30</v>
      </c>
      <c r="IZ125">
        <v>189268.2</v>
      </c>
      <c r="JA125">
        <v>189268.1</v>
      </c>
      <c r="JB125">
        <v>1.1084</v>
      </c>
      <c r="JC125">
        <v>2.55371</v>
      </c>
      <c r="JD125">
        <v>1.39893</v>
      </c>
      <c r="JE125">
        <v>2.35352</v>
      </c>
      <c r="JF125">
        <v>1.44897</v>
      </c>
      <c r="JG125">
        <v>2.48779</v>
      </c>
      <c r="JH125">
        <v>37.53</v>
      </c>
      <c r="JI125">
        <v>24.2101</v>
      </c>
      <c r="JJ125">
        <v>18</v>
      </c>
      <c r="JK125">
        <v>475.909</v>
      </c>
      <c r="JL125">
        <v>482.312</v>
      </c>
      <c r="JM125">
        <v>31.4428</v>
      </c>
      <c r="JN125">
        <v>29.5914</v>
      </c>
      <c r="JO125">
        <v>30.0003</v>
      </c>
      <c r="JP125">
        <v>29.2672</v>
      </c>
      <c r="JQ125">
        <v>29.3267</v>
      </c>
      <c r="JR125">
        <v>22.2298</v>
      </c>
      <c r="JS125">
        <v>25.3972</v>
      </c>
      <c r="JT125">
        <v>97.4533</v>
      </c>
      <c r="JU125">
        <v>31.3982</v>
      </c>
      <c r="JV125">
        <v>420</v>
      </c>
      <c r="JW125">
        <v>24.3347</v>
      </c>
      <c r="JX125">
        <v>100.787</v>
      </c>
      <c r="JY125">
        <v>100.13</v>
      </c>
    </row>
    <row r="126" spans="1:285">
      <c r="A126">
        <v>110</v>
      </c>
      <c r="B126">
        <v>1758504673.5</v>
      </c>
      <c r="C126">
        <v>1156.900000095367</v>
      </c>
      <c r="D126" t="s">
        <v>650</v>
      </c>
      <c r="E126" t="s">
        <v>651</v>
      </c>
      <c r="F126">
        <v>5</v>
      </c>
      <c r="G126" t="s">
        <v>613</v>
      </c>
      <c r="H126" t="s">
        <v>420</v>
      </c>
      <c r="I126" t="s">
        <v>421</v>
      </c>
      <c r="J126">
        <v>1758504670.5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6</v>
      </c>
      <c r="DB126">
        <v>0.5</v>
      </c>
      <c r="DC126" t="s">
        <v>423</v>
      </c>
      <c r="DD126">
        <v>2</v>
      </c>
      <c r="DE126">
        <v>1758504670.5</v>
      </c>
      <c r="DF126">
        <v>421.2972222222222</v>
      </c>
      <c r="DG126">
        <v>419.9872222222223</v>
      </c>
      <c r="DH126">
        <v>24.57398888888889</v>
      </c>
      <c r="DI126">
        <v>24.31132222222222</v>
      </c>
      <c r="DJ126">
        <v>421.1777777777777</v>
      </c>
      <c r="DK126">
        <v>24.3271</v>
      </c>
      <c r="DL126">
        <v>500.019111111111</v>
      </c>
      <c r="DM126">
        <v>89.95682222222223</v>
      </c>
      <c r="DN126">
        <v>0.05591983333333333</v>
      </c>
      <c r="DO126">
        <v>30.66513333333333</v>
      </c>
      <c r="DP126">
        <v>30.00344444444444</v>
      </c>
      <c r="DQ126">
        <v>999.9000000000001</v>
      </c>
      <c r="DR126">
        <v>0</v>
      </c>
      <c r="DS126">
        <v>0</v>
      </c>
      <c r="DT126">
        <v>10012.70555555556</v>
      </c>
      <c r="DU126">
        <v>0</v>
      </c>
      <c r="DV126">
        <v>1.65492</v>
      </c>
      <c r="DW126">
        <v>1.310293333333334</v>
      </c>
      <c r="DX126">
        <v>431.9112222222222</v>
      </c>
      <c r="DY126">
        <v>430.4521111111111</v>
      </c>
      <c r="DZ126">
        <v>0.2626641111111112</v>
      </c>
      <c r="EA126">
        <v>419.9872222222223</v>
      </c>
      <c r="EB126">
        <v>24.31132222222222</v>
      </c>
      <c r="EC126">
        <v>2.2106</v>
      </c>
      <c r="ED126">
        <v>2.18697</v>
      </c>
      <c r="EE126">
        <v>19.03932222222222</v>
      </c>
      <c r="EF126">
        <v>18.86716666666667</v>
      </c>
      <c r="EG126">
        <v>0.00500056</v>
      </c>
      <c r="EH126">
        <v>0</v>
      </c>
      <c r="EI126">
        <v>0</v>
      </c>
      <c r="EJ126">
        <v>0</v>
      </c>
      <c r="EK126">
        <v>804.7333333333333</v>
      </c>
      <c r="EL126">
        <v>0.00500056</v>
      </c>
      <c r="EM126">
        <v>-5.922222222222222</v>
      </c>
      <c r="EN126">
        <v>-2.522222222222222</v>
      </c>
      <c r="EO126">
        <v>35.833</v>
      </c>
      <c r="EP126">
        <v>39.26377777777778</v>
      </c>
      <c r="EQ126">
        <v>37.55544444444445</v>
      </c>
      <c r="ER126">
        <v>39.03455555555556</v>
      </c>
      <c r="ES126">
        <v>38.12455555555555</v>
      </c>
      <c r="ET126">
        <v>0</v>
      </c>
      <c r="EU126">
        <v>0</v>
      </c>
      <c r="EV126">
        <v>0</v>
      </c>
      <c r="EW126">
        <v>1758504675.7</v>
      </c>
      <c r="EX126">
        <v>0</v>
      </c>
      <c r="EY126">
        <v>804.3199999999998</v>
      </c>
      <c r="EZ126">
        <v>-16.02307713337327</v>
      </c>
      <c r="FA126">
        <v>0.66923138422843</v>
      </c>
      <c r="FB126">
        <v>-6.472</v>
      </c>
      <c r="FC126">
        <v>15</v>
      </c>
      <c r="FD126">
        <v>0</v>
      </c>
      <c r="FE126" t="s">
        <v>424</v>
      </c>
      <c r="FF126">
        <v>1747148579.5</v>
      </c>
      <c r="FG126">
        <v>1747148584.5</v>
      </c>
      <c r="FH126">
        <v>0</v>
      </c>
      <c r="FI126">
        <v>0.162</v>
      </c>
      <c r="FJ126">
        <v>-0.001</v>
      </c>
      <c r="FK126">
        <v>0.139</v>
      </c>
      <c r="FL126">
        <v>0.058</v>
      </c>
      <c r="FM126">
        <v>420</v>
      </c>
      <c r="FN126">
        <v>16</v>
      </c>
      <c r="FO126">
        <v>0.19</v>
      </c>
      <c r="FP126">
        <v>0.02</v>
      </c>
      <c r="FQ126">
        <v>1.31710275</v>
      </c>
      <c r="FR126">
        <v>-0.02450037523452219</v>
      </c>
      <c r="FS126">
        <v>0.04873099106254151</v>
      </c>
      <c r="FT126">
        <v>1</v>
      </c>
      <c r="FU126">
        <v>803.7470588235293</v>
      </c>
      <c r="FV126">
        <v>1.460656965923748</v>
      </c>
      <c r="FW126">
        <v>6.577333417038602</v>
      </c>
      <c r="FX126">
        <v>0</v>
      </c>
      <c r="FY126">
        <v>0.256818075</v>
      </c>
      <c r="FZ126">
        <v>0.04028281801125765</v>
      </c>
      <c r="GA126">
        <v>0.004281923022355145</v>
      </c>
      <c r="GB126">
        <v>1</v>
      </c>
      <c r="GC126">
        <v>2</v>
      </c>
      <c r="GD126">
        <v>3</v>
      </c>
      <c r="GE126" t="s">
        <v>434</v>
      </c>
      <c r="GF126">
        <v>3.12696</v>
      </c>
      <c r="GG126">
        <v>2.73365</v>
      </c>
      <c r="GH126">
        <v>0.08537549999999999</v>
      </c>
      <c r="GI126">
        <v>0.08565059999999999</v>
      </c>
      <c r="GJ126">
        <v>0.107991</v>
      </c>
      <c r="GK126">
        <v>0.107735</v>
      </c>
      <c r="GL126">
        <v>27384.6</v>
      </c>
      <c r="GM126">
        <v>26556.2</v>
      </c>
      <c r="GN126">
        <v>30484</v>
      </c>
      <c r="GO126">
        <v>29300.6</v>
      </c>
      <c r="GP126">
        <v>37531.1</v>
      </c>
      <c r="GQ126">
        <v>34385.6</v>
      </c>
      <c r="GR126">
        <v>46640.2</v>
      </c>
      <c r="GS126">
        <v>43526.8</v>
      </c>
      <c r="GT126">
        <v>1.8139</v>
      </c>
      <c r="GU126">
        <v>1.87075</v>
      </c>
      <c r="GV126">
        <v>0.06951019999999999</v>
      </c>
      <c r="GW126">
        <v>0</v>
      </c>
      <c r="GX126">
        <v>28.8719</v>
      </c>
      <c r="GY126">
        <v>999.9</v>
      </c>
      <c r="GZ126">
        <v>56.2</v>
      </c>
      <c r="HA126">
        <v>31.4</v>
      </c>
      <c r="HB126">
        <v>28.8341</v>
      </c>
      <c r="HC126">
        <v>63.66</v>
      </c>
      <c r="HD126">
        <v>16.7548</v>
      </c>
      <c r="HE126">
        <v>1</v>
      </c>
      <c r="HF126">
        <v>0.189685</v>
      </c>
      <c r="HG126">
        <v>-1.55333</v>
      </c>
      <c r="HH126">
        <v>20.2101</v>
      </c>
      <c r="HI126">
        <v>5.23526</v>
      </c>
      <c r="HJ126">
        <v>11.974</v>
      </c>
      <c r="HK126">
        <v>4.97235</v>
      </c>
      <c r="HL126">
        <v>3.291</v>
      </c>
      <c r="HM126">
        <v>9999</v>
      </c>
      <c r="HN126">
        <v>9999</v>
      </c>
      <c r="HO126">
        <v>9999</v>
      </c>
      <c r="HP126">
        <v>999.9</v>
      </c>
      <c r="HQ126">
        <v>4.97293</v>
      </c>
      <c r="HR126">
        <v>1.87735</v>
      </c>
      <c r="HS126">
        <v>1.87546</v>
      </c>
      <c r="HT126">
        <v>1.87824</v>
      </c>
      <c r="HU126">
        <v>1.87497</v>
      </c>
      <c r="HV126">
        <v>1.87852</v>
      </c>
      <c r="HW126">
        <v>1.87563</v>
      </c>
      <c r="HX126">
        <v>1.87683</v>
      </c>
      <c r="HY126">
        <v>0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0.119</v>
      </c>
      <c r="IM126">
        <v>0.2469</v>
      </c>
      <c r="IN126">
        <v>-0.2620446997112612</v>
      </c>
      <c r="IO126">
        <v>0.0009670109888777422</v>
      </c>
      <c r="IP126">
        <v>-2.06069886015755E-07</v>
      </c>
      <c r="IQ126">
        <v>1.492131737393187E-10</v>
      </c>
      <c r="IR126">
        <v>-0.04753701319922854</v>
      </c>
      <c r="IS126">
        <v>-0.001311061913088307</v>
      </c>
      <c r="IT126">
        <v>0.0006994928358591311</v>
      </c>
      <c r="IU126">
        <v>-6.08881213830995E-06</v>
      </c>
      <c r="IV126">
        <v>3</v>
      </c>
      <c r="IW126">
        <v>2112</v>
      </c>
      <c r="IX126">
        <v>1</v>
      </c>
      <c r="IY126">
        <v>30</v>
      </c>
      <c r="IZ126">
        <v>189268.2</v>
      </c>
      <c r="JA126">
        <v>189268.1</v>
      </c>
      <c r="JB126">
        <v>1.1084</v>
      </c>
      <c r="JC126">
        <v>2.54761</v>
      </c>
      <c r="JD126">
        <v>1.39893</v>
      </c>
      <c r="JE126">
        <v>2.35352</v>
      </c>
      <c r="JF126">
        <v>1.44897</v>
      </c>
      <c r="JG126">
        <v>2.54272</v>
      </c>
      <c r="JH126">
        <v>37.53</v>
      </c>
      <c r="JI126">
        <v>24.2101</v>
      </c>
      <c r="JJ126">
        <v>18</v>
      </c>
      <c r="JK126">
        <v>476.004</v>
      </c>
      <c r="JL126">
        <v>482.112</v>
      </c>
      <c r="JM126">
        <v>31.436</v>
      </c>
      <c r="JN126">
        <v>29.5926</v>
      </c>
      <c r="JO126">
        <v>30</v>
      </c>
      <c r="JP126">
        <v>29.2672</v>
      </c>
      <c r="JQ126">
        <v>29.3267</v>
      </c>
      <c r="JR126">
        <v>22.2281</v>
      </c>
      <c r="JS126">
        <v>25.3972</v>
      </c>
      <c r="JT126">
        <v>97.4533</v>
      </c>
      <c r="JU126">
        <v>31.3953</v>
      </c>
      <c r="JV126">
        <v>420</v>
      </c>
      <c r="JW126">
        <v>24.3347</v>
      </c>
      <c r="JX126">
        <v>100.787</v>
      </c>
      <c r="JY126">
        <v>100.13</v>
      </c>
    </row>
    <row r="127" spans="1:285">
      <c r="A127">
        <v>111</v>
      </c>
      <c r="B127">
        <v>1758504675.5</v>
      </c>
      <c r="C127">
        <v>1158.900000095367</v>
      </c>
      <c r="D127" t="s">
        <v>652</v>
      </c>
      <c r="E127" t="s">
        <v>653</v>
      </c>
      <c r="F127">
        <v>5</v>
      </c>
      <c r="G127" t="s">
        <v>613</v>
      </c>
      <c r="H127" t="s">
        <v>420</v>
      </c>
      <c r="I127" t="s">
        <v>421</v>
      </c>
      <c r="J127">
        <v>1758504672.5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6</v>
      </c>
      <c r="DB127">
        <v>0.5</v>
      </c>
      <c r="DC127" t="s">
        <v>423</v>
      </c>
      <c r="DD127">
        <v>2</v>
      </c>
      <c r="DE127">
        <v>1758504672.5</v>
      </c>
      <c r="DF127">
        <v>421.2907777777778</v>
      </c>
      <c r="DG127">
        <v>419.9944444444444</v>
      </c>
      <c r="DH127">
        <v>24.57462222222222</v>
      </c>
      <c r="DI127">
        <v>24.30878888888889</v>
      </c>
      <c r="DJ127">
        <v>421.1713333333334</v>
      </c>
      <c r="DK127">
        <v>24.32772222222222</v>
      </c>
      <c r="DL127">
        <v>499.9865555555555</v>
      </c>
      <c r="DM127">
        <v>89.95703333333333</v>
      </c>
      <c r="DN127">
        <v>0.05589532222222222</v>
      </c>
      <c r="DO127">
        <v>30.66446666666666</v>
      </c>
      <c r="DP127">
        <v>30.00317777777778</v>
      </c>
      <c r="DQ127">
        <v>999.9000000000001</v>
      </c>
      <c r="DR127">
        <v>0</v>
      </c>
      <c r="DS127">
        <v>0</v>
      </c>
      <c r="DT127">
        <v>10011.52222222222</v>
      </c>
      <c r="DU127">
        <v>0</v>
      </c>
      <c r="DV127">
        <v>1.65492</v>
      </c>
      <c r="DW127">
        <v>1.296574444444444</v>
      </c>
      <c r="DX127">
        <v>431.9048888888889</v>
      </c>
      <c r="DY127">
        <v>430.4582222222223</v>
      </c>
      <c r="DZ127">
        <v>0.265824</v>
      </c>
      <c r="EA127">
        <v>419.9944444444444</v>
      </c>
      <c r="EB127">
        <v>24.30878888888889</v>
      </c>
      <c r="EC127">
        <v>2.210661111111111</v>
      </c>
      <c r="ED127">
        <v>2.186747777777778</v>
      </c>
      <c r="EE127">
        <v>19.03977777777778</v>
      </c>
      <c r="EF127">
        <v>18.86555555555556</v>
      </c>
      <c r="EG127">
        <v>0.00500056</v>
      </c>
      <c r="EH127">
        <v>0</v>
      </c>
      <c r="EI127">
        <v>0</v>
      </c>
      <c r="EJ127">
        <v>0</v>
      </c>
      <c r="EK127">
        <v>804.9222222222222</v>
      </c>
      <c r="EL127">
        <v>0.00500056</v>
      </c>
      <c r="EM127">
        <v>-6.188888888888888</v>
      </c>
      <c r="EN127">
        <v>-2.788888888888888</v>
      </c>
      <c r="EO127">
        <v>35.812</v>
      </c>
      <c r="EP127">
        <v>39.24977777777778</v>
      </c>
      <c r="EQ127">
        <v>37.55533333333334</v>
      </c>
      <c r="ER127">
        <v>38.98588888888889</v>
      </c>
      <c r="ES127">
        <v>38.10388888888889</v>
      </c>
      <c r="ET127">
        <v>0</v>
      </c>
      <c r="EU127">
        <v>0</v>
      </c>
      <c r="EV127">
        <v>0</v>
      </c>
      <c r="EW127">
        <v>1758504677.5</v>
      </c>
      <c r="EX127">
        <v>0</v>
      </c>
      <c r="EY127">
        <v>803.2307692307691</v>
      </c>
      <c r="EZ127">
        <v>-10.70769245955003</v>
      </c>
      <c r="FA127">
        <v>2.888889247837507</v>
      </c>
      <c r="FB127">
        <v>-5.942307692307693</v>
      </c>
      <c r="FC127">
        <v>15</v>
      </c>
      <c r="FD127">
        <v>0</v>
      </c>
      <c r="FE127" t="s">
        <v>424</v>
      </c>
      <c r="FF127">
        <v>1747148579.5</v>
      </c>
      <c r="FG127">
        <v>1747148584.5</v>
      </c>
      <c r="FH127">
        <v>0</v>
      </c>
      <c r="FI127">
        <v>0.162</v>
      </c>
      <c r="FJ127">
        <v>-0.001</v>
      </c>
      <c r="FK127">
        <v>0.139</v>
      </c>
      <c r="FL127">
        <v>0.058</v>
      </c>
      <c r="FM127">
        <v>420</v>
      </c>
      <c r="FN127">
        <v>16</v>
      </c>
      <c r="FO127">
        <v>0.19</v>
      </c>
      <c r="FP127">
        <v>0.02</v>
      </c>
      <c r="FQ127">
        <v>1.312421707317073</v>
      </c>
      <c r="FR127">
        <v>-0.08659442508710948</v>
      </c>
      <c r="FS127">
        <v>0.05067869975917093</v>
      </c>
      <c r="FT127">
        <v>1</v>
      </c>
      <c r="FU127">
        <v>803.4705882352941</v>
      </c>
      <c r="FV127">
        <v>0.415584412524933</v>
      </c>
      <c r="FW127">
        <v>6.590658692947191</v>
      </c>
      <c r="FX127">
        <v>1</v>
      </c>
      <c r="FY127">
        <v>0.2577910487804878</v>
      </c>
      <c r="FZ127">
        <v>0.0483977142857146</v>
      </c>
      <c r="GA127">
        <v>0.00510155296753325</v>
      </c>
      <c r="GB127">
        <v>1</v>
      </c>
      <c r="GC127">
        <v>3</v>
      </c>
      <c r="GD127">
        <v>3</v>
      </c>
      <c r="GE127" t="s">
        <v>431</v>
      </c>
      <c r="GF127">
        <v>3.1269</v>
      </c>
      <c r="GG127">
        <v>2.7335</v>
      </c>
      <c r="GH127">
        <v>0.0853751</v>
      </c>
      <c r="GI127">
        <v>0.08564529999999999</v>
      </c>
      <c r="GJ127">
        <v>0.107989</v>
      </c>
      <c r="GK127">
        <v>0.10773</v>
      </c>
      <c r="GL127">
        <v>27384.7</v>
      </c>
      <c r="GM127">
        <v>26556.3</v>
      </c>
      <c r="GN127">
        <v>30484.1</v>
      </c>
      <c r="GO127">
        <v>29300.5</v>
      </c>
      <c r="GP127">
        <v>37531.3</v>
      </c>
      <c r="GQ127">
        <v>34385.8</v>
      </c>
      <c r="GR127">
        <v>46640.4</v>
      </c>
      <c r="GS127">
        <v>43526.7</v>
      </c>
      <c r="GT127">
        <v>1.81385</v>
      </c>
      <c r="GU127">
        <v>1.87075</v>
      </c>
      <c r="GV127">
        <v>0.06983060000000001</v>
      </c>
      <c r="GW127">
        <v>0</v>
      </c>
      <c r="GX127">
        <v>28.8729</v>
      </c>
      <c r="GY127">
        <v>999.9</v>
      </c>
      <c r="GZ127">
        <v>56.2</v>
      </c>
      <c r="HA127">
        <v>31.4</v>
      </c>
      <c r="HB127">
        <v>28.8321</v>
      </c>
      <c r="HC127">
        <v>63.67</v>
      </c>
      <c r="HD127">
        <v>16.847</v>
      </c>
      <c r="HE127">
        <v>1</v>
      </c>
      <c r="HF127">
        <v>0.189654</v>
      </c>
      <c r="HG127">
        <v>-1.50128</v>
      </c>
      <c r="HH127">
        <v>20.2107</v>
      </c>
      <c r="HI127">
        <v>5.23526</v>
      </c>
      <c r="HJ127">
        <v>11.974</v>
      </c>
      <c r="HK127">
        <v>4.9725</v>
      </c>
      <c r="HL127">
        <v>3.291</v>
      </c>
      <c r="HM127">
        <v>9999</v>
      </c>
      <c r="HN127">
        <v>9999</v>
      </c>
      <c r="HO127">
        <v>9999</v>
      </c>
      <c r="HP127">
        <v>999.9</v>
      </c>
      <c r="HQ127">
        <v>4.97294</v>
      </c>
      <c r="HR127">
        <v>1.87733</v>
      </c>
      <c r="HS127">
        <v>1.87546</v>
      </c>
      <c r="HT127">
        <v>1.87823</v>
      </c>
      <c r="HU127">
        <v>1.87498</v>
      </c>
      <c r="HV127">
        <v>1.87851</v>
      </c>
      <c r="HW127">
        <v>1.87563</v>
      </c>
      <c r="HX127">
        <v>1.87683</v>
      </c>
      <c r="HY127">
        <v>0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0.12</v>
      </c>
      <c r="IM127">
        <v>0.2469</v>
      </c>
      <c r="IN127">
        <v>-0.2620446997112612</v>
      </c>
      <c r="IO127">
        <v>0.0009670109888777422</v>
      </c>
      <c r="IP127">
        <v>-2.06069886015755E-07</v>
      </c>
      <c r="IQ127">
        <v>1.492131737393187E-10</v>
      </c>
      <c r="IR127">
        <v>-0.04753701319922854</v>
      </c>
      <c r="IS127">
        <v>-0.001311061913088307</v>
      </c>
      <c r="IT127">
        <v>0.0006994928358591311</v>
      </c>
      <c r="IU127">
        <v>-6.08881213830995E-06</v>
      </c>
      <c r="IV127">
        <v>3</v>
      </c>
      <c r="IW127">
        <v>2112</v>
      </c>
      <c r="IX127">
        <v>1</v>
      </c>
      <c r="IY127">
        <v>30</v>
      </c>
      <c r="IZ127">
        <v>189268.3</v>
      </c>
      <c r="JA127">
        <v>189268.2</v>
      </c>
      <c r="JB127">
        <v>1.1084</v>
      </c>
      <c r="JC127">
        <v>2.54883</v>
      </c>
      <c r="JD127">
        <v>1.39893</v>
      </c>
      <c r="JE127">
        <v>2.35352</v>
      </c>
      <c r="JF127">
        <v>1.44897</v>
      </c>
      <c r="JG127">
        <v>2.58545</v>
      </c>
      <c r="JH127">
        <v>37.554</v>
      </c>
      <c r="JI127">
        <v>24.2101</v>
      </c>
      <c r="JJ127">
        <v>18</v>
      </c>
      <c r="JK127">
        <v>475.98</v>
      </c>
      <c r="JL127">
        <v>482.112</v>
      </c>
      <c r="JM127">
        <v>31.4317</v>
      </c>
      <c r="JN127">
        <v>29.5928</v>
      </c>
      <c r="JO127">
        <v>29.9999</v>
      </c>
      <c r="JP127">
        <v>29.2676</v>
      </c>
      <c r="JQ127">
        <v>29.3267</v>
      </c>
      <c r="JR127">
        <v>22.2302</v>
      </c>
      <c r="JS127">
        <v>25.3972</v>
      </c>
      <c r="JT127">
        <v>97.4533</v>
      </c>
      <c r="JU127">
        <v>31.3953</v>
      </c>
      <c r="JV127">
        <v>420</v>
      </c>
      <c r="JW127">
        <v>24.3347</v>
      </c>
      <c r="JX127">
        <v>100.788</v>
      </c>
      <c r="JY127">
        <v>100.13</v>
      </c>
    </row>
    <row r="128" spans="1:285">
      <c r="A128">
        <v>112</v>
      </c>
      <c r="B128">
        <v>1758504677.5</v>
      </c>
      <c r="C128">
        <v>1160.900000095367</v>
      </c>
      <c r="D128" t="s">
        <v>654</v>
      </c>
      <c r="E128" t="s">
        <v>655</v>
      </c>
      <c r="F128">
        <v>5</v>
      </c>
      <c r="G128" t="s">
        <v>613</v>
      </c>
      <c r="H128" t="s">
        <v>420</v>
      </c>
      <c r="I128" t="s">
        <v>421</v>
      </c>
      <c r="J128">
        <v>1758504674.5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6</v>
      </c>
      <c r="DB128">
        <v>0.5</v>
      </c>
      <c r="DC128" t="s">
        <v>423</v>
      </c>
      <c r="DD128">
        <v>2</v>
      </c>
      <c r="DE128">
        <v>1758504674.5</v>
      </c>
      <c r="DF128">
        <v>421.2912222222222</v>
      </c>
      <c r="DG128">
        <v>420.01</v>
      </c>
      <c r="DH128">
        <v>24.5748</v>
      </c>
      <c r="DI128">
        <v>24.30638888888889</v>
      </c>
      <c r="DJ128">
        <v>421.1714444444444</v>
      </c>
      <c r="DK128">
        <v>24.3279</v>
      </c>
      <c r="DL128">
        <v>499.9716666666667</v>
      </c>
      <c r="DM128">
        <v>89.95722222222223</v>
      </c>
      <c r="DN128">
        <v>0.05574803333333334</v>
      </c>
      <c r="DO128">
        <v>30.6634</v>
      </c>
      <c r="DP128">
        <v>30.00571111111111</v>
      </c>
      <c r="DQ128">
        <v>999.9000000000001</v>
      </c>
      <c r="DR128">
        <v>0</v>
      </c>
      <c r="DS128">
        <v>0</v>
      </c>
      <c r="DT128">
        <v>10018.05</v>
      </c>
      <c r="DU128">
        <v>0</v>
      </c>
      <c r="DV128">
        <v>1.65492</v>
      </c>
      <c r="DW128">
        <v>1.281292222222222</v>
      </c>
      <c r="DX128">
        <v>431.9052222222222</v>
      </c>
      <c r="DY128">
        <v>430.4731111111112</v>
      </c>
      <c r="DZ128">
        <v>0.2684047777777778</v>
      </c>
      <c r="EA128">
        <v>420.01</v>
      </c>
      <c r="EB128">
        <v>24.30638888888889</v>
      </c>
      <c r="EC128">
        <v>2.210681111111112</v>
      </c>
      <c r="ED128">
        <v>2.186537777777778</v>
      </c>
      <c r="EE128">
        <v>19.03993333333333</v>
      </c>
      <c r="EF128">
        <v>18.864</v>
      </c>
      <c r="EG128">
        <v>0.00500056</v>
      </c>
      <c r="EH128">
        <v>0</v>
      </c>
      <c r="EI128">
        <v>0</v>
      </c>
      <c r="EJ128">
        <v>0</v>
      </c>
      <c r="EK128">
        <v>801.9555555555556</v>
      </c>
      <c r="EL128">
        <v>0.00500056</v>
      </c>
      <c r="EM128">
        <v>-2.466666666666666</v>
      </c>
      <c r="EN128">
        <v>-2.544444444444444</v>
      </c>
      <c r="EO128">
        <v>35.78433333333333</v>
      </c>
      <c r="EP128">
        <v>39.215</v>
      </c>
      <c r="EQ128">
        <v>37.52755555555556</v>
      </c>
      <c r="ER128">
        <v>38.89555555555555</v>
      </c>
      <c r="ES128">
        <v>38.00666666666667</v>
      </c>
      <c r="ET128">
        <v>0</v>
      </c>
      <c r="EU128">
        <v>0</v>
      </c>
      <c r="EV128">
        <v>0</v>
      </c>
      <c r="EW128">
        <v>1758504679.3</v>
      </c>
      <c r="EX128">
        <v>0</v>
      </c>
      <c r="EY128">
        <v>802.1279999999999</v>
      </c>
      <c r="EZ128">
        <v>-2.653846353917556</v>
      </c>
      <c r="FA128">
        <v>24.07692356133129</v>
      </c>
      <c r="FB128">
        <v>-4.824</v>
      </c>
      <c r="FC128">
        <v>15</v>
      </c>
      <c r="FD128">
        <v>0</v>
      </c>
      <c r="FE128" t="s">
        <v>424</v>
      </c>
      <c r="FF128">
        <v>1747148579.5</v>
      </c>
      <c r="FG128">
        <v>1747148584.5</v>
      </c>
      <c r="FH128">
        <v>0</v>
      </c>
      <c r="FI128">
        <v>0.162</v>
      </c>
      <c r="FJ128">
        <v>-0.001</v>
      </c>
      <c r="FK128">
        <v>0.139</v>
      </c>
      <c r="FL128">
        <v>0.058</v>
      </c>
      <c r="FM128">
        <v>420</v>
      </c>
      <c r="FN128">
        <v>16</v>
      </c>
      <c r="FO128">
        <v>0.19</v>
      </c>
      <c r="FP128">
        <v>0.02</v>
      </c>
      <c r="FQ128">
        <v>1.30992825</v>
      </c>
      <c r="FR128">
        <v>-0.133508105065666</v>
      </c>
      <c r="FS128">
        <v>0.0517249214058127</v>
      </c>
      <c r="FT128">
        <v>1</v>
      </c>
      <c r="FU128">
        <v>803.4705882352941</v>
      </c>
      <c r="FV128">
        <v>-14.27043548932034</v>
      </c>
      <c r="FW128">
        <v>6.579000881224724</v>
      </c>
      <c r="FX128">
        <v>0</v>
      </c>
      <c r="FY128">
        <v>0.26002795</v>
      </c>
      <c r="FZ128">
        <v>0.06021712570356429</v>
      </c>
      <c r="GA128">
        <v>0.005970804945524517</v>
      </c>
      <c r="GB128">
        <v>1</v>
      </c>
      <c r="GC128">
        <v>2</v>
      </c>
      <c r="GD128">
        <v>3</v>
      </c>
      <c r="GE128" t="s">
        <v>434</v>
      </c>
      <c r="GF128">
        <v>3.12681</v>
      </c>
      <c r="GG128">
        <v>2.73369</v>
      </c>
      <c r="GH128">
        <v>0.0853778</v>
      </c>
      <c r="GI128">
        <v>0.08563949999999999</v>
      </c>
      <c r="GJ128">
        <v>0.107987</v>
      </c>
      <c r="GK128">
        <v>0.107725</v>
      </c>
      <c r="GL128">
        <v>27384.7</v>
      </c>
      <c r="GM128">
        <v>26556.4</v>
      </c>
      <c r="GN128">
        <v>30484.1</v>
      </c>
      <c r="GO128">
        <v>29300.4</v>
      </c>
      <c r="GP128">
        <v>37531.4</v>
      </c>
      <c r="GQ128">
        <v>34385.9</v>
      </c>
      <c r="GR128">
        <v>46640.4</v>
      </c>
      <c r="GS128">
        <v>43526.6</v>
      </c>
      <c r="GT128">
        <v>1.81375</v>
      </c>
      <c r="GU128">
        <v>1.87083</v>
      </c>
      <c r="GV128">
        <v>0.0697747</v>
      </c>
      <c r="GW128">
        <v>0</v>
      </c>
      <c r="GX128">
        <v>28.8729</v>
      </c>
      <c r="GY128">
        <v>999.9</v>
      </c>
      <c r="GZ128">
        <v>56.2</v>
      </c>
      <c r="HA128">
        <v>31.4</v>
      </c>
      <c r="HB128">
        <v>28.8324</v>
      </c>
      <c r="HC128">
        <v>63.38</v>
      </c>
      <c r="HD128">
        <v>16.8149</v>
      </c>
      <c r="HE128">
        <v>1</v>
      </c>
      <c r="HF128">
        <v>0.189639</v>
      </c>
      <c r="HG128">
        <v>-1.4509</v>
      </c>
      <c r="HH128">
        <v>20.2111</v>
      </c>
      <c r="HI128">
        <v>5.23541</v>
      </c>
      <c r="HJ128">
        <v>11.974</v>
      </c>
      <c r="HK128">
        <v>4.9726</v>
      </c>
      <c r="HL128">
        <v>3.291</v>
      </c>
      <c r="HM128">
        <v>9999</v>
      </c>
      <c r="HN128">
        <v>9999</v>
      </c>
      <c r="HO128">
        <v>9999</v>
      </c>
      <c r="HP128">
        <v>999.9</v>
      </c>
      <c r="HQ128">
        <v>4.97295</v>
      </c>
      <c r="HR128">
        <v>1.87736</v>
      </c>
      <c r="HS128">
        <v>1.87546</v>
      </c>
      <c r="HT128">
        <v>1.87824</v>
      </c>
      <c r="HU128">
        <v>1.87499</v>
      </c>
      <c r="HV128">
        <v>1.87851</v>
      </c>
      <c r="HW128">
        <v>1.87563</v>
      </c>
      <c r="HX128">
        <v>1.87683</v>
      </c>
      <c r="HY128">
        <v>0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0.119</v>
      </c>
      <c r="IM128">
        <v>0.2469</v>
      </c>
      <c r="IN128">
        <v>-0.2620446997112612</v>
      </c>
      <c r="IO128">
        <v>0.0009670109888777422</v>
      </c>
      <c r="IP128">
        <v>-2.06069886015755E-07</v>
      </c>
      <c r="IQ128">
        <v>1.492131737393187E-10</v>
      </c>
      <c r="IR128">
        <v>-0.04753701319922854</v>
      </c>
      <c r="IS128">
        <v>-0.001311061913088307</v>
      </c>
      <c r="IT128">
        <v>0.0006994928358591311</v>
      </c>
      <c r="IU128">
        <v>-6.08881213830995E-06</v>
      </c>
      <c r="IV128">
        <v>3</v>
      </c>
      <c r="IW128">
        <v>2112</v>
      </c>
      <c r="IX128">
        <v>1</v>
      </c>
      <c r="IY128">
        <v>30</v>
      </c>
      <c r="IZ128">
        <v>189268.3</v>
      </c>
      <c r="JA128">
        <v>189268.2</v>
      </c>
      <c r="JB128">
        <v>1.1084</v>
      </c>
      <c r="JC128">
        <v>2.54761</v>
      </c>
      <c r="JD128">
        <v>1.39893</v>
      </c>
      <c r="JE128">
        <v>2.35352</v>
      </c>
      <c r="JF128">
        <v>1.44897</v>
      </c>
      <c r="JG128">
        <v>2.58057</v>
      </c>
      <c r="JH128">
        <v>37.554</v>
      </c>
      <c r="JI128">
        <v>24.2188</v>
      </c>
      <c r="JJ128">
        <v>18</v>
      </c>
      <c r="JK128">
        <v>475.933</v>
      </c>
      <c r="JL128">
        <v>482.162</v>
      </c>
      <c r="JM128">
        <v>31.4282</v>
      </c>
      <c r="JN128">
        <v>29.5928</v>
      </c>
      <c r="JO128">
        <v>29.9999</v>
      </c>
      <c r="JP128">
        <v>29.2689</v>
      </c>
      <c r="JQ128">
        <v>29.3267</v>
      </c>
      <c r="JR128">
        <v>22.231</v>
      </c>
      <c r="JS128">
        <v>25.3972</v>
      </c>
      <c r="JT128">
        <v>97.4533</v>
      </c>
      <c r="JU128">
        <v>31.3953</v>
      </c>
      <c r="JV128">
        <v>420</v>
      </c>
      <c r="JW128">
        <v>24.3347</v>
      </c>
      <c r="JX128">
        <v>100.788</v>
      </c>
      <c r="JY128">
        <v>100.13</v>
      </c>
    </row>
    <row r="129" spans="1:285">
      <c r="A129">
        <v>113</v>
      </c>
      <c r="B129">
        <v>1758504679.5</v>
      </c>
      <c r="C129">
        <v>1162.900000095367</v>
      </c>
      <c r="D129" t="s">
        <v>656</v>
      </c>
      <c r="E129" t="s">
        <v>657</v>
      </c>
      <c r="F129">
        <v>5</v>
      </c>
      <c r="G129" t="s">
        <v>613</v>
      </c>
      <c r="H129" t="s">
        <v>420</v>
      </c>
      <c r="I129" t="s">
        <v>421</v>
      </c>
      <c r="J129">
        <v>1758504676.5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6</v>
      </c>
      <c r="DB129">
        <v>0.5</v>
      </c>
      <c r="DC129" t="s">
        <v>423</v>
      </c>
      <c r="DD129">
        <v>2</v>
      </c>
      <c r="DE129">
        <v>1758504676.5</v>
      </c>
      <c r="DF129">
        <v>421.292</v>
      </c>
      <c r="DG129">
        <v>420.0026666666667</v>
      </c>
      <c r="DH129">
        <v>24.57383333333333</v>
      </c>
      <c r="DI129">
        <v>24.30415555555556</v>
      </c>
      <c r="DJ129">
        <v>421.1723333333334</v>
      </c>
      <c r="DK129">
        <v>24.32696666666667</v>
      </c>
      <c r="DL129">
        <v>499.980888888889</v>
      </c>
      <c r="DM129">
        <v>89.95772222222222</v>
      </c>
      <c r="DN129">
        <v>0.05565337777777778</v>
      </c>
      <c r="DO129">
        <v>30.66333333333334</v>
      </c>
      <c r="DP129">
        <v>30.00921111111111</v>
      </c>
      <c r="DQ129">
        <v>999.9000000000001</v>
      </c>
      <c r="DR129">
        <v>0</v>
      </c>
      <c r="DS129">
        <v>0</v>
      </c>
      <c r="DT129">
        <v>10019.09444444444</v>
      </c>
      <c r="DU129">
        <v>0</v>
      </c>
      <c r="DV129">
        <v>1.65492</v>
      </c>
      <c r="DW129">
        <v>1.289618888888889</v>
      </c>
      <c r="DX129">
        <v>431.9056666666667</v>
      </c>
      <c r="DY129">
        <v>430.4643333333333</v>
      </c>
      <c r="DZ129">
        <v>0.2696778888888889</v>
      </c>
      <c r="EA129">
        <v>420.0026666666667</v>
      </c>
      <c r="EB129">
        <v>24.30415555555556</v>
      </c>
      <c r="EC129">
        <v>2.210606666666667</v>
      </c>
      <c r="ED129">
        <v>2.186347777777778</v>
      </c>
      <c r="EE129">
        <v>19.03938888888889</v>
      </c>
      <c r="EF129">
        <v>18.86262222222222</v>
      </c>
      <c r="EG129">
        <v>0.00500056</v>
      </c>
      <c r="EH129">
        <v>0</v>
      </c>
      <c r="EI129">
        <v>0</v>
      </c>
      <c r="EJ129">
        <v>0</v>
      </c>
      <c r="EK129">
        <v>801.6666666666666</v>
      </c>
      <c r="EL129">
        <v>0.00500056</v>
      </c>
      <c r="EM129">
        <v>1.522222222222223</v>
      </c>
      <c r="EN129">
        <v>-1.088888888888889</v>
      </c>
      <c r="EO129">
        <v>35.78433333333333</v>
      </c>
      <c r="EP129">
        <v>39.194</v>
      </c>
      <c r="EQ129">
        <v>37.52044444444444</v>
      </c>
      <c r="ER129">
        <v>38.87466666666666</v>
      </c>
      <c r="ES129">
        <v>37.99977777777778</v>
      </c>
      <c r="ET129">
        <v>0</v>
      </c>
      <c r="EU129">
        <v>0</v>
      </c>
      <c r="EV129">
        <v>0</v>
      </c>
      <c r="EW129">
        <v>1758504681.7</v>
      </c>
      <c r="EX129">
        <v>0</v>
      </c>
      <c r="EY129">
        <v>802.8839999999999</v>
      </c>
      <c r="EZ129">
        <v>3.184615129079365</v>
      </c>
      <c r="FA129">
        <v>27.72307744087317</v>
      </c>
      <c r="FB129">
        <v>-3.6</v>
      </c>
      <c r="FC129">
        <v>15</v>
      </c>
      <c r="FD129">
        <v>0</v>
      </c>
      <c r="FE129" t="s">
        <v>424</v>
      </c>
      <c r="FF129">
        <v>1747148579.5</v>
      </c>
      <c r="FG129">
        <v>1747148584.5</v>
      </c>
      <c r="FH129">
        <v>0</v>
      </c>
      <c r="FI129">
        <v>0.162</v>
      </c>
      <c r="FJ129">
        <v>-0.001</v>
      </c>
      <c r="FK129">
        <v>0.139</v>
      </c>
      <c r="FL129">
        <v>0.058</v>
      </c>
      <c r="FM129">
        <v>420</v>
      </c>
      <c r="FN129">
        <v>16</v>
      </c>
      <c r="FO129">
        <v>0.19</v>
      </c>
      <c r="FP129">
        <v>0.02</v>
      </c>
      <c r="FQ129">
        <v>1.311868780487805</v>
      </c>
      <c r="FR129">
        <v>-0.1636655749128858</v>
      </c>
      <c r="FS129">
        <v>0.05049584973021255</v>
      </c>
      <c r="FT129">
        <v>1</v>
      </c>
      <c r="FU129">
        <v>803.5205882352941</v>
      </c>
      <c r="FV129">
        <v>-16.93964867957308</v>
      </c>
      <c r="FW129">
        <v>6.273135036278987</v>
      </c>
      <c r="FX129">
        <v>0</v>
      </c>
      <c r="FY129">
        <v>0.2611396341463414</v>
      </c>
      <c r="FZ129">
        <v>0.06135374216027871</v>
      </c>
      <c r="GA129">
        <v>0.006199575012012173</v>
      </c>
      <c r="GB129">
        <v>1</v>
      </c>
      <c r="GC129">
        <v>2</v>
      </c>
      <c r="GD129">
        <v>3</v>
      </c>
      <c r="GE129" t="s">
        <v>434</v>
      </c>
      <c r="GF129">
        <v>3.12693</v>
      </c>
      <c r="GG129">
        <v>2.73362</v>
      </c>
      <c r="GH129">
        <v>0.0853763</v>
      </c>
      <c r="GI129">
        <v>0.0856444</v>
      </c>
      <c r="GJ129">
        <v>0.10798</v>
      </c>
      <c r="GK129">
        <v>0.107718</v>
      </c>
      <c r="GL129">
        <v>27384.6</v>
      </c>
      <c r="GM129">
        <v>26556.3</v>
      </c>
      <c r="GN129">
        <v>30484</v>
      </c>
      <c r="GO129">
        <v>29300.5</v>
      </c>
      <c r="GP129">
        <v>37531.4</v>
      </c>
      <c r="GQ129">
        <v>34386.2</v>
      </c>
      <c r="GR129">
        <v>46640</v>
      </c>
      <c r="GS129">
        <v>43526.7</v>
      </c>
      <c r="GT129">
        <v>1.8139</v>
      </c>
      <c r="GU129">
        <v>1.87065</v>
      </c>
      <c r="GV129">
        <v>0.0699013</v>
      </c>
      <c r="GW129">
        <v>0</v>
      </c>
      <c r="GX129">
        <v>28.8729</v>
      </c>
      <c r="GY129">
        <v>999.9</v>
      </c>
      <c r="GZ129">
        <v>56.1</v>
      </c>
      <c r="HA129">
        <v>31.5</v>
      </c>
      <c r="HB129">
        <v>28.9455</v>
      </c>
      <c r="HC129">
        <v>63.48</v>
      </c>
      <c r="HD129">
        <v>16.7788</v>
      </c>
      <c r="HE129">
        <v>1</v>
      </c>
      <c r="HF129">
        <v>0.189492</v>
      </c>
      <c r="HG129">
        <v>-1.40901</v>
      </c>
      <c r="HH129">
        <v>20.2114</v>
      </c>
      <c r="HI129">
        <v>5.23511</v>
      </c>
      <c r="HJ129">
        <v>11.974</v>
      </c>
      <c r="HK129">
        <v>4.9724</v>
      </c>
      <c r="HL129">
        <v>3.291</v>
      </c>
      <c r="HM129">
        <v>9999</v>
      </c>
      <c r="HN129">
        <v>9999</v>
      </c>
      <c r="HO129">
        <v>9999</v>
      </c>
      <c r="HP129">
        <v>999.9</v>
      </c>
      <c r="HQ129">
        <v>4.97293</v>
      </c>
      <c r="HR129">
        <v>1.87736</v>
      </c>
      <c r="HS129">
        <v>1.87546</v>
      </c>
      <c r="HT129">
        <v>1.87827</v>
      </c>
      <c r="HU129">
        <v>1.875</v>
      </c>
      <c r="HV129">
        <v>1.87851</v>
      </c>
      <c r="HW129">
        <v>1.87563</v>
      </c>
      <c r="HX129">
        <v>1.87683</v>
      </c>
      <c r="HY129">
        <v>0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0.12</v>
      </c>
      <c r="IM129">
        <v>0.2468</v>
      </c>
      <c r="IN129">
        <v>-0.2620446997112612</v>
      </c>
      <c r="IO129">
        <v>0.0009670109888777422</v>
      </c>
      <c r="IP129">
        <v>-2.06069886015755E-07</v>
      </c>
      <c r="IQ129">
        <v>1.492131737393187E-10</v>
      </c>
      <c r="IR129">
        <v>-0.04753701319922854</v>
      </c>
      <c r="IS129">
        <v>-0.001311061913088307</v>
      </c>
      <c r="IT129">
        <v>0.0006994928358591311</v>
      </c>
      <c r="IU129">
        <v>-6.08881213830995E-06</v>
      </c>
      <c r="IV129">
        <v>3</v>
      </c>
      <c r="IW129">
        <v>2112</v>
      </c>
      <c r="IX129">
        <v>1</v>
      </c>
      <c r="IY129">
        <v>30</v>
      </c>
      <c r="IZ129">
        <v>189268.3</v>
      </c>
      <c r="JA129">
        <v>189268.2</v>
      </c>
      <c r="JB129">
        <v>1.1084</v>
      </c>
      <c r="JC129">
        <v>2.54639</v>
      </c>
      <c r="JD129">
        <v>1.39893</v>
      </c>
      <c r="JE129">
        <v>2.35352</v>
      </c>
      <c r="JF129">
        <v>1.44897</v>
      </c>
      <c r="JG129">
        <v>2.60376</v>
      </c>
      <c r="JH129">
        <v>37.53</v>
      </c>
      <c r="JI129">
        <v>24.2188</v>
      </c>
      <c r="JJ129">
        <v>18</v>
      </c>
      <c r="JK129">
        <v>476.021</v>
      </c>
      <c r="JL129">
        <v>482.045</v>
      </c>
      <c r="JM129">
        <v>31.422</v>
      </c>
      <c r="JN129">
        <v>29.5928</v>
      </c>
      <c r="JO129">
        <v>29.9999</v>
      </c>
      <c r="JP129">
        <v>29.2697</v>
      </c>
      <c r="JQ129">
        <v>29.3267</v>
      </c>
      <c r="JR129">
        <v>22.2305</v>
      </c>
      <c r="JS129">
        <v>25.3972</v>
      </c>
      <c r="JT129">
        <v>97.4533</v>
      </c>
      <c r="JU129">
        <v>31.3867</v>
      </c>
      <c r="JV129">
        <v>420</v>
      </c>
      <c r="JW129">
        <v>24.3347</v>
      </c>
      <c r="JX129">
        <v>100.787</v>
      </c>
      <c r="JY129">
        <v>100.13</v>
      </c>
    </row>
    <row r="130" spans="1:285">
      <c r="A130">
        <v>114</v>
      </c>
      <c r="B130">
        <v>1758504681.5</v>
      </c>
      <c r="C130">
        <v>1164.900000095367</v>
      </c>
      <c r="D130" t="s">
        <v>658</v>
      </c>
      <c r="E130" t="s">
        <v>659</v>
      </c>
      <c r="F130">
        <v>5</v>
      </c>
      <c r="G130" t="s">
        <v>613</v>
      </c>
      <c r="H130" t="s">
        <v>420</v>
      </c>
      <c r="I130" t="s">
        <v>421</v>
      </c>
      <c r="J130">
        <v>1758504678.5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6</v>
      </c>
      <c r="DB130">
        <v>0.5</v>
      </c>
      <c r="DC130" t="s">
        <v>423</v>
      </c>
      <c r="DD130">
        <v>2</v>
      </c>
      <c r="DE130">
        <v>1758504678.5</v>
      </c>
      <c r="DF130">
        <v>421.29</v>
      </c>
      <c r="DG130">
        <v>419.9858888888889</v>
      </c>
      <c r="DH130">
        <v>24.57185555555556</v>
      </c>
      <c r="DI130">
        <v>24.30181111111111</v>
      </c>
      <c r="DJ130">
        <v>421.1702222222222</v>
      </c>
      <c r="DK130">
        <v>24.32504444444445</v>
      </c>
      <c r="DL130">
        <v>499.996</v>
      </c>
      <c r="DM130">
        <v>89.95838888888889</v>
      </c>
      <c r="DN130">
        <v>0.05566386666666666</v>
      </c>
      <c r="DO130">
        <v>30.6647</v>
      </c>
      <c r="DP130">
        <v>30.01054444444445</v>
      </c>
      <c r="DQ130">
        <v>999.9000000000001</v>
      </c>
      <c r="DR130">
        <v>0</v>
      </c>
      <c r="DS130">
        <v>0</v>
      </c>
      <c r="DT130">
        <v>10019.36666666667</v>
      </c>
      <c r="DU130">
        <v>0</v>
      </c>
      <c r="DV130">
        <v>1.65492</v>
      </c>
      <c r="DW130">
        <v>1.304351111111111</v>
      </c>
      <c r="DX130">
        <v>431.9026666666667</v>
      </c>
      <c r="DY130">
        <v>430.4462222222222</v>
      </c>
      <c r="DZ130">
        <v>0.2700513333333333</v>
      </c>
      <c r="EA130">
        <v>419.9858888888889</v>
      </c>
      <c r="EB130">
        <v>24.30181111111111</v>
      </c>
      <c r="EC130">
        <v>2.210444444444444</v>
      </c>
      <c r="ED130">
        <v>2.186152222222222</v>
      </c>
      <c r="EE130">
        <v>19.0382</v>
      </c>
      <c r="EF130">
        <v>18.86118888888889</v>
      </c>
      <c r="EG130">
        <v>0.00500056</v>
      </c>
      <c r="EH130">
        <v>0</v>
      </c>
      <c r="EI130">
        <v>0</v>
      </c>
      <c r="EJ130">
        <v>0</v>
      </c>
      <c r="EK130">
        <v>802.3222222222223</v>
      </c>
      <c r="EL130">
        <v>0.00500056</v>
      </c>
      <c r="EM130">
        <v>3.133333333333333</v>
      </c>
      <c r="EN130">
        <v>-0.6222222222222222</v>
      </c>
      <c r="EO130">
        <v>35.74266666666666</v>
      </c>
      <c r="EP130">
        <v>39.16633333333333</v>
      </c>
      <c r="EQ130">
        <v>37.50666666666667</v>
      </c>
      <c r="ER130">
        <v>38.88166666666666</v>
      </c>
      <c r="ES130">
        <v>38.02055555555555</v>
      </c>
      <c r="ET130">
        <v>0</v>
      </c>
      <c r="EU130">
        <v>0</v>
      </c>
      <c r="EV130">
        <v>0</v>
      </c>
      <c r="EW130">
        <v>1758504683.5</v>
      </c>
      <c r="EX130">
        <v>0</v>
      </c>
      <c r="EY130">
        <v>803.1653846153846</v>
      </c>
      <c r="EZ130">
        <v>3.162392955461258</v>
      </c>
      <c r="FA130">
        <v>33.03589787432706</v>
      </c>
      <c r="FB130">
        <v>-2.957692307692308</v>
      </c>
      <c r="FC130">
        <v>15</v>
      </c>
      <c r="FD130">
        <v>0</v>
      </c>
      <c r="FE130" t="s">
        <v>424</v>
      </c>
      <c r="FF130">
        <v>1747148579.5</v>
      </c>
      <c r="FG130">
        <v>1747148584.5</v>
      </c>
      <c r="FH130">
        <v>0</v>
      </c>
      <c r="FI130">
        <v>0.162</v>
      </c>
      <c r="FJ130">
        <v>-0.001</v>
      </c>
      <c r="FK130">
        <v>0.139</v>
      </c>
      <c r="FL130">
        <v>0.058</v>
      </c>
      <c r="FM130">
        <v>420</v>
      </c>
      <c r="FN130">
        <v>16</v>
      </c>
      <c r="FO130">
        <v>0.19</v>
      </c>
      <c r="FP130">
        <v>0.02</v>
      </c>
      <c r="FQ130">
        <v>1.3124795</v>
      </c>
      <c r="FR130">
        <v>-0.2234857035647299</v>
      </c>
      <c r="FS130">
        <v>0.04901604502354307</v>
      </c>
      <c r="FT130">
        <v>1</v>
      </c>
      <c r="FU130">
        <v>802.9882352941177</v>
      </c>
      <c r="FV130">
        <v>-3.504965762605285</v>
      </c>
      <c r="FW130">
        <v>5.996605152617713</v>
      </c>
      <c r="FX130">
        <v>0</v>
      </c>
      <c r="FY130">
        <v>0.2633211</v>
      </c>
      <c r="FZ130">
        <v>0.06093692307692303</v>
      </c>
      <c r="GA130">
        <v>0.006046220107637499</v>
      </c>
      <c r="GB130">
        <v>1</v>
      </c>
      <c r="GC130">
        <v>2</v>
      </c>
      <c r="GD130">
        <v>3</v>
      </c>
      <c r="GE130" t="s">
        <v>434</v>
      </c>
      <c r="GF130">
        <v>3.12699</v>
      </c>
      <c r="GG130">
        <v>2.73358</v>
      </c>
      <c r="GH130">
        <v>0.0853775</v>
      </c>
      <c r="GI130">
        <v>0.0856441</v>
      </c>
      <c r="GJ130">
        <v>0.107971</v>
      </c>
      <c r="GK130">
        <v>0.10771</v>
      </c>
      <c r="GL130">
        <v>27384.7</v>
      </c>
      <c r="GM130">
        <v>26556.5</v>
      </c>
      <c r="GN130">
        <v>30484.1</v>
      </c>
      <c r="GO130">
        <v>29300.7</v>
      </c>
      <c r="GP130">
        <v>37531.9</v>
      </c>
      <c r="GQ130">
        <v>34386.7</v>
      </c>
      <c r="GR130">
        <v>46640.1</v>
      </c>
      <c r="GS130">
        <v>43526.9</v>
      </c>
      <c r="GT130">
        <v>1.81393</v>
      </c>
      <c r="GU130">
        <v>1.87057</v>
      </c>
      <c r="GV130">
        <v>0.0698604</v>
      </c>
      <c r="GW130">
        <v>0</v>
      </c>
      <c r="GX130">
        <v>28.8732</v>
      </c>
      <c r="GY130">
        <v>999.9</v>
      </c>
      <c r="GZ130">
        <v>56.1</v>
      </c>
      <c r="HA130">
        <v>31.4</v>
      </c>
      <c r="HB130">
        <v>28.7836</v>
      </c>
      <c r="HC130">
        <v>63.4</v>
      </c>
      <c r="HD130">
        <v>16.6386</v>
      </c>
      <c r="HE130">
        <v>1</v>
      </c>
      <c r="HF130">
        <v>0.189197</v>
      </c>
      <c r="HG130">
        <v>-1.37842</v>
      </c>
      <c r="HH130">
        <v>20.2119</v>
      </c>
      <c r="HI130">
        <v>5.23496</v>
      </c>
      <c r="HJ130">
        <v>11.974</v>
      </c>
      <c r="HK130">
        <v>4.97255</v>
      </c>
      <c r="HL130">
        <v>3.291</v>
      </c>
      <c r="HM130">
        <v>9999</v>
      </c>
      <c r="HN130">
        <v>9999</v>
      </c>
      <c r="HO130">
        <v>9999</v>
      </c>
      <c r="HP130">
        <v>999.9</v>
      </c>
      <c r="HQ130">
        <v>4.97293</v>
      </c>
      <c r="HR130">
        <v>1.87738</v>
      </c>
      <c r="HS130">
        <v>1.87546</v>
      </c>
      <c r="HT130">
        <v>1.87826</v>
      </c>
      <c r="HU130">
        <v>1.875</v>
      </c>
      <c r="HV130">
        <v>1.87852</v>
      </c>
      <c r="HW130">
        <v>1.87564</v>
      </c>
      <c r="HX130">
        <v>1.87683</v>
      </c>
      <c r="HY130">
        <v>0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0.12</v>
      </c>
      <c r="IM130">
        <v>0.2467</v>
      </c>
      <c r="IN130">
        <v>-0.2620446997112612</v>
      </c>
      <c r="IO130">
        <v>0.0009670109888777422</v>
      </c>
      <c r="IP130">
        <v>-2.06069886015755E-07</v>
      </c>
      <c r="IQ130">
        <v>1.492131737393187E-10</v>
      </c>
      <c r="IR130">
        <v>-0.04753701319922854</v>
      </c>
      <c r="IS130">
        <v>-0.001311061913088307</v>
      </c>
      <c r="IT130">
        <v>0.0006994928358591311</v>
      </c>
      <c r="IU130">
        <v>-6.08881213830995E-06</v>
      </c>
      <c r="IV130">
        <v>3</v>
      </c>
      <c r="IW130">
        <v>2112</v>
      </c>
      <c r="IX130">
        <v>1</v>
      </c>
      <c r="IY130">
        <v>30</v>
      </c>
      <c r="IZ130">
        <v>189268.4</v>
      </c>
      <c r="JA130">
        <v>189268.3</v>
      </c>
      <c r="JB130">
        <v>1.1084</v>
      </c>
      <c r="JC130">
        <v>2.54639</v>
      </c>
      <c r="JD130">
        <v>1.39893</v>
      </c>
      <c r="JE130">
        <v>2.35352</v>
      </c>
      <c r="JF130">
        <v>1.44897</v>
      </c>
      <c r="JG130">
        <v>2.57446</v>
      </c>
      <c r="JH130">
        <v>37.53</v>
      </c>
      <c r="JI130">
        <v>24.2188</v>
      </c>
      <c r="JJ130">
        <v>18</v>
      </c>
      <c r="JK130">
        <v>476.034</v>
      </c>
      <c r="JL130">
        <v>481.995</v>
      </c>
      <c r="JM130">
        <v>31.4134</v>
      </c>
      <c r="JN130">
        <v>29.5928</v>
      </c>
      <c r="JO130">
        <v>29.9999</v>
      </c>
      <c r="JP130">
        <v>29.2697</v>
      </c>
      <c r="JQ130">
        <v>29.3267</v>
      </c>
      <c r="JR130">
        <v>22.2307</v>
      </c>
      <c r="JS130">
        <v>25.3972</v>
      </c>
      <c r="JT130">
        <v>97.4533</v>
      </c>
      <c r="JU130">
        <v>31.3867</v>
      </c>
      <c r="JV130">
        <v>420</v>
      </c>
      <c r="JW130">
        <v>24.3347</v>
      </c>
      <c r="JX130">
        <v>100.787</v>
      </c>
      <c r="JY130">
        <v>100.131</v>
      </c>
    </row>
    <row r="131" spans="1:285">
      <c r="A131">
        <v>115</v>
      </c>
      <c r="B131">
        <v>1758504683.5</v>
      </c>
      <c r="C131">
        <v>1166.900000095367</v>
      </c>
      <c r="D131" t="s">
        <v>660</v>
      </c>
      <c r="E131" t="s">
        <v>661</v>
      </c>
      <c r="F131">
        <v>5</v>
      </c>
      <c r="G131" t="s">
        <v>613</v>
      </c>
      <c r="H131" t="s">
        <v>420</v>
      </c>
      <c r="I131" t="s">
        <v>421</v>
      </c>
      <c r="J131">
        <v>1758504680.5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6</v>
      </c>
      <c r="DB131">
        <v>0.5</v>
      </c>
      <c r="DC131" t="s">
        <v>423</v>
      </c>
      <c r="DD131">
        <v>2</v>
      </c>
      <c r="DE131">
        <v>1758504680.5</v>
      </c>
      <c r="DF131">
        <v>421.299</v>
      </c>
      <c r="DG131">
        <v>419.9811111111111</v>
      </c>
      <c r="DH131">
        <v>24.56945555555556</v>
      </c>
      <c r="DI131">
        <v>24.29976666666667</v>
      </c>
      <c r="DJ131">
        <v>421.1792222222222</v>
      </c>
      <c r="DK131">
        <v>24.3227</v>
      </c>
      <c r="DL131">
        <v>500.0541111111111</v>
      </c>
      <c r="DM131">
        <v>89.95866666666667</v>
      </c>
      <c r="DN131">
        <v>0.05579198888888889</v>
      </c>
      <c r="DO131">
        <v>30.66736666666667</v>
      </c>
      <c r="DP131">
        <v>30.01237777777778</v>
      </c>
      <c r="DQ131">
        <v>999.9000000000001</v>
      </c>
      <c r="DR131">
        <v>0</v>
      </c>
      <c r="DS131">
        <v>0</v>
      </c>
      <c r="DT131">
        <v>10007.35333333333</v>
      </c>
      <c r="DU131">
        <v>0</v>
      </c>
      <c r="DV131">
        <v>1.65492</v>
      </c>
      <c r="DW131">
        <v>1.318111111111111</v>
      </c>
      <c r="DX131">
        <v>431.9107777777778</v>
      </c>
      <c r="DY131">
        <v>430.4403333333333</v>
      </c>
      <c r="DZ131">
        <v>0.2697026666666666</v>
      </c>
      <c r="EA131">
        <v>419.9811111111111</v>
      </c>
      <c r="EB131">
        <v>24.29976666666667</v>
      </c>
      <c r="EC131">
        <v>2.210235555555555</v>
      </c>
      <c r="ED131">
        <v>2.185973333333334</v>
      </c>
      <c r="EE131">
        <v>19.03667777777778</v>
      </c>
      <c r="EF131">
        <v>18.8599</v>
      </c>
      <c r="EG131">
        <v>0.00500056</v>
      </c>
      <c r="EH131">
        <v>0</v>
      </c>
      <c r="EI131">
        <v>0</v>
      </c>
      <c r="EJ131">
        <v>0</v>
      </c>
      <c r="EK131">
        <v>806.1333333333334</v>
      </c>
      <c r="EL131">
        <v>0.00500056</v>
      </c>
      <c r="EM131">
        <v>-0.6888888888888889</v>
      </c>
      <c r="EN131">
        <v>-1.133333333333333</v>
      </c>
      <c r="EO131">
        <v>35.61755555555555</v>
      </c>
      <c r="EP131">
        <v>39.14566666666666</v>
      </c>
      <c r="EQ131">
        <v>37.40933333333333</v>
      </c>
      <c r="ER131">
        <v>38.84</v>
      </c>
      <c r="ES131">
        <v>37.986</v>
      </c>
      <c r="ET131">
        <v>0</v>
      </c>
      <c r="EU131">
        <v>0</v>
      </c>
      <c r="EV131">
        <v>0</v>
      </c>
      <c r="EW131">
        <v>1758504685.3</v>
      </c>
      <c r="EX131">
        <v>0</v>
      </c>
      <c r="EY131">
        <v>803.3559999999999</v>
      </c>
      <c r="EZ131">
        <v>19.62307662543334</v>
      </c>
      <c r="FA131">
        <v>34.51538498987107</v>
      </c>
      <c r="FB131">
        <v>-2.088</v>
      </c>
      <c r="FC131">
        <v>15</v>
      </c>
      <c r="FD131">
        <v>0</v>
      </c>
      <c r="FE131" t="s">
        <v>424</v>
      </c>
      <c r="FF131">
        <v>1747148579.5</v>
      </c>
      <c r="FG131">
        <v>1747148584.5</v>
      </c>
      <c r="FH131">
        <v>0</v>
      </c>
      <c r="FI131">
        <v>0.162</v>
      </c>
      <c r="FJ131">
        <v>-0.001</v>
      </c>
      <c r="FK131">
        <v>0.139</v>
      </c>
      <c r="FL131">
        <v>0.058</v>
      </c>
      <c r="FM131">
        <v>420</v>
      </c>
      <c r="FN131">
        <v>16</v>
      </c>
      <c r="FO131">
        <v>0.19</v>
      </c>
      <c r="FP131">
        <v>0.02</v>
      </c>
      <c r="FQ131">
        <v>1.30896</v>
      </c>
      <c r="FR131">
        <v>-0.09620675958187985</v>
      </c>
      <c r="FS131">
        <v>0.04331329616168973</v>
      </c>
      <c r="FT131">
        <v>1</v>
      </c>
      <c r="FU131">
        <v>803.135294117647</v>
      </c>
      <c r="FV131">
        <v>12.86783792426393</v>
      </c>
      <c r="FW131">
        <v>5.888417462070125</v>
      </c>
      <c r="FX131">
        <v>0</v>
      </c>
      <c r="FY131">
        <v>0.2642541951219512</v>
      </c>
      <c r="FZ131">
        <v>0.05494434146341474</v>
      </c>
      <c r="GA131">
        <v>0.005720793946347095</v>
      </c>
      <c r="GB131">
        <v>1</v>
      </c>
      <c r="GC131">
        <v>2</v>
      </c>
      <c r="GD131">
        <v>3</v>
      </c>
      <c r="GE131" t="s">
        <v>434</v>
      </c>
      <c r="GF131">
        <v>3.12691</v>
      </c>
      <c r="GG131">
        <v>2.73376</v>
      </c>
      <c r="GH131">
        <v>0.0853835</v>
      </c>
      <c r="GI131">
        <v>0.0856422</v>
      </c>
      <c r="GJ131">
        <v>0.107965</v>
      </c>
      <c r="GK131">
        <v>0.107707</v>
      </c>
      <c r="GL131">
        <v>27384.7</v>
      </c>
      <c r="GM131">
        <v>26556.8</v>
      </c>
      <c r="GN131">
        <v>30484.3</v>
      </c>
      <c r="GO131">
        <v>29301</v>
      </c>
      <c r="GP131">
        <v>37532.3</v>
      </c>
      <c r="GQ131">
        <v>34387.1</v>
      </c>
      <c r="GR131">
        <v>46640.3</v>
      </c>
      <c r="GS131">
        <v>43527.4</v>
      </c>
      <c r="GT131">
        <v>1.8137</v>
      </c>
      <c r="GU131">
        <v>1.87077</v>
      </c>
      <c r="GV131">
        <v>0.070326</v>
      </c>
      <c r="GW131">
        <v>0</v>
      </c>
      <c r="GX131">
        <v>28.8744</v>
      </c>
      <c r="GY131">
        <v>999.9</v>
      </c>
      <c r="GZ131">
        <v>56.1</v>
      </c>
      <c r="HA131">
        <v>31.5</v>
      </c>
      <c r="HB131">
        <v>28.9464</v>
      </c>
      <c r="HC131">
        <v>63.44</v>
      </c>
      <c r="HD131">
        <v>16.6266</v>
      </c>
      <c r="HE131">
        <v>1</v>
      </c>
      <c r="HF131">
        <v>0.18906</v>
      </c>
      <c r="HG131">
        <v>-1.36849</v>
      </c>
      <c r="HH131">
        <v>20.2119</v>
      </c>
      <c r="HI131">
        <v>5.23526</v>
      </c>
      <c r="HJ131">
        <v>11.974</v>
      </c>
      <c r="HK131">
        <v>4.97255</v>
      </c>
      <c r="HL131">
        <v>3.291</v>
      </c>
      <c r="HM131">
        <v>9999</v>
      </c>
      <c r="HN131">
        <v>9999</v>
      </c>
      <c r="HO131">
        <v>9999</v>
      </c>
      <c r="HP131">
        <v>999.9</v>
      </c>
      <c r="HQ131">
        <v>4.97294</v>
      </c>
      <c r="HR131">
        <v>1.87738</v>
      </c>
      <c r="HS131">
        <v>1.87546</v>
      </c>
      <c r="HT131">
        <v>1.87825</v>
      </c>
      <c r="HU131">
        <v>1.875</v>
      </c>
      <c r="HV131">
        <v>1.87852</v>
      </c>
      <c r="HW131">
        <v>1.87564</v>
      </c>
      <c r="HX131">
        <v>1.87683</v>
      </c>
      <c r="HY131">
        <v>0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0.12</v>
      </c>
      <c r="IM131">
        <v>0.2467</v>
      </c>
      <c r="IN131">
        <v>-0.2620446997112612</v>
      </c>
      <c r="IO131">
        <v>0.0009670109888777422</v>
      </c>
      <c r="IP131">
        <v>-2.06069886015755E-07</v>
      </c>
      <c r="IQ131">
        <v>1.492131737393187E-10</v>
      </c>
      <c r="IR131">
        <v>-0.04753701319922854</v>
      </c>
      <c r="IS131">
        <v>-0.001311061913088307</v>
      </c>
      <c r="IT131">
        <v>0.0006994928358591311</v>
      </c>
      <c r="IU131">
        <v>-6.08881213830995E-06</v>
      </c>
      <c r="IV131">
        <v>3</v>
      </c>
      <c r="IW131">
        <v>2112</v>
      </c>
      <c r="IX131">
        <v>1</v>
      </c>
      <c r="IY131">
        <v>30</v>
      </c>
      <c r="IZ131">
        <v>189268.4</v>
      </c>
      <c r="JA131">
        <v>189268.3</v>
      </c>
      <c r="JB131">
        <v>1.1084</v>
      </c>
      <c r="JC131">
        <v>2.54395</v>
      </c>
      <c r="JD131">
        <v>1.39893</v>
      </c>
      <c r="JE131">
        <v>2.35352</v>
      </c>
      <c r="JF131">
        <v>1.44897</v>
      </c>
      <c r="JG131">
        <v>2.52197</v>
      </c>
      <c r="JH131">
        <v>37.53</v>
      </c>
      <c r="JI131">
        <v>24.2188</v>
      </c>
      <c r="JJ131">
        <v>18</v>
      </c>
      <c r="JK131">
        <v>475.911</v>
      </c>
      <c r="JL131">
        <v>482.128</v>
      </c>
      <c r="JM131">
        <v>31.4042</v>
      </c>
      <c r="JN131">
        <v>29.5928</v>
      </c>
      <c r="JO131">
        <v>29.9999</v>
      </c>
      <c r="JP131">
        <v>29.2697</v>
      </c>
      <c r="JQ131">
        <v>29.3267</v>
      </c>
      <c r="JR131">
        <v>22.231</v>
      </c>
      <c r="JS131">
        <v>25.3972</v>
      </c>
      <c r="JT131">
        <v>97.4533</v>
      </c>
      <c r="JU131">
        <v>31.3743</v>
      </c>
      <c r="JV131">
        <v>420</v>
      </c>
      <c r="JW131">
        <v>24.3347</v>
      </c>
      <c r="JX131">
        <v>100.788</v>
      </c>
      <c r="JY131">
        <v>100.132</v>
      </c>
    </row>
    <row r="132" spans="1:285">
      <c r="A132">
        <v>116</v>
      </c>
      <c r="B132">
        <v>1758504685.5</v>
      </c>
      <c r="C132">
        <v>1168.900000095367</v>
      </c>
      <c r="D132" t="s">
        <v>662</v>
      </c>
      <c r="E132" t="s">
        <v>663</v>
      </c>
      <c r="F132">
        <v>5</v>
      </c>
      <c r="G132" t="s">
        <v>613</v>
      </c>
      <c r="H132" t="s">
        <v>420</v>
      </c>
      <c r="I132" t="s">
        <v>421</v>
      </c>
      <c r="J132">
        <v>1758504682.5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6</v>
      </c>
      <c r="DB132">
        <v>0.5</v>
      </c>
      <c r="DC132" t="s">
        <v>423</v>
      </c>
      <c r="DD132">
        <v>2</v>
      </c>
      <c r="DE132">
        <v>1758504682.5</v>
      </c>
      <c r="DF132">
        <v>421.3123333333333</v>
      </c>
      <c r="DG132">
        <v>419.99</v>
      </c>
      <c r="DH132">
        <v>24.56711111111111</v>
      </c>
      <c r="DI132">
        <v>24.29765555555556</v>
      </c>
      <c r="DJ132">
        <v>421.1923333333333</v>
      </c>
      <c r="DK132">
        <v>24.3204</v>
      </c>
      <c r="DL132">
        <v>500.0514444444444</v>
      </c>
      <c r="DM132">
        <v>89.95884444444444</v>
      </c>
      <c r="DN132">
        <v>0.05596838888888889</v>
      </c>
      <c r="DO132">
        <v>30.67138888888889</v>
      </c>
      <c r="DP132">
        <v>30.01607777777778</v>
      </c>
      <c r="DQ132">
        <v>999.9000000000001</v>
      </c>
      <c r="DR132">
        <v>0</v>
      </c>
      <c r="DS132">
        <v>0</v>
      </c>
      <c r="DT132">
        <v>9993.392222222223</v>
      </c>
      <c r="DU132">
        <v>0</v>
      </c>
      <c r="DV132">
        <v>1.65492</v>
      </c>
      <c r="DW132">
        <v>1.322252222222222</v>
      </c>
      <c r="DX132">
        <v>431.9233333333334</v>
      </c>
      <c r="DY132">
        <v>430.4487777777778</v>
      </c>
      <c r="DZ132">
        <v>0.2694601111111111</v>
      </c>
      <c r="EA132">
        <v>419.99</v>
      </c>
      <c r="EB132">
        <v>24.29765555555556</v>
      </c>
      <c r="EC132">
        <v>2.210028888888889</v>
      </c>
      <c r="ED132">
        <v>2.185788888888889</v>
      </c>
      <c r="EE132">
        <v>19.03518888888889</v>
      </c>
      <c r="EF132">
        <v>18.85853333333333</v>
      </c>
      <c r="EG132">
        <v>0.00500056</v>
      </c>
      <c r="EH132">
        <v>0</v>
      </c>
      <c r="EI132">
        <v>0</v>
      </c>
      <c r="EJ132">
        <v>0</v>
      </c>
      <c r="EK132">
        <v>807</v>
      </c>
      <c r="EL132">
        <v>0.00500056</v>
      </c>
      <c r="EM132">
        <v>-4.233333333333333</v>
      </c>
      <c r="EN132">
        <v>-1.822222222222222</v>
      </c>
      <c r="EO132">
        <v>35.67322222222222</v>
      </c>
      <c r="EP132">
        <v>39.125</v>
      </c>
      <c r="EQ132">
        <v>37.458</v>
      </c>
      <c r="ER132">
        <v>38.83311111111112</v>
      </c>
      <c r="ES132">
        <v>38.06922222222223</v>
      </c>
      <c r="ET132">
        <v>0</v>
      </c>
      <c r="EU132">
        <v>0</v>
      </c>
      <c r="EV132">
        <v>0</v>
      </c>
      <c r="EW132">
        <v>1758504687.7</v>
      </c>
      <c r="EX132">
        <v>0</v>
      </c>
      <c r="EY132">
        <v>804.5879999999999</v>
      </c>
      <c r="EZ132">
        <v>25.21538439775285</v>
      </c>
      <c r="FA132">
        <v>7.49230785247607</v>
      </c>
      <c r="FB132">
        <v>-3.42</v>
      </c>
      <c r="FC132">
        <v>15</v>
      </c>
      <c r="FD132">
        <v>0</v>
      </c>
      <c r="FE132" t="s">
        <v>424</v>
      </c>
      <c r="FF132">
        <v>1747148579.5</v>
      </c>
      <c r="FG132">
        <v>1747148584.5</v>
      </c>
      <c r="FH132">
        <v>0</v>
      </c>
      <c r="FI132">
        <v>0.162</v>
      </c>
      <c r="FJ132">
        <v>-0.001</v>
      </c>
      <c r="FK132">
        <v>0.139</v>
      </c>
      <c r="FL132">
        <v>0.058</v>
      </c>
      <c r="FM132">
        <v>420</v>
      </c>
      <c r="FN132">
        <v>16</v>
      </c>
      <c r="FO132">
        <v>0.19</v>
      </c>
      <c r="FP132">
        <v>0.02</v>
      </c>
      <c r="FQ132">
        <v>1.30189425</v>
      </c>
      <c r="FR132">
        <v>0.1415222138836755</v>
      </c>
      <c r="FS132">
        <v>0.0332367854859266</v>
      </c>
      <c r="FT132">
        <v>1</v>
      </c>
      <c r="FU132">
        <v>803.9000000000001</v>
      </c>
      <c r="FV132">
        <v>15.93888452183167</v>
      </c>
      <c r="FW132">
        <v>6.180995541363294</v>
      </c>
      <c r="FX132">
        <v>0</v>
      </c>
      <c r="FY132">
        <v>0.2661998</v>
      </c>
      <c r="FZ132">
        <v>0.04160075797373285</v>
      </c>
      <c r="GA132">
        <v>0.004602729408731302</v>
      </c>
      <c r="GB132">
        <v>1</v>
      </c>
      <c r="GC132">
        <v>2</v>
      </c>
      <c r="GD132">
        <v>3</v>
      </c>
      <c r="GE132" t="s">
        <v>434</v>
      </c>
      <c r="GF132">
        <v>3.1268</v>
      </c>
      <c r="GG132">
        <v>2.73388</v>
      </c>
      <c r="GH132">
        <v>0.0853795</v>
      </c>
      <c r="GI132">
        <v>0.0856469</v>
      </c>
      <c r="GJ132">
        <v>0.107959</v>
      </c>
      <c r="GK132">
        <v>0.107697</v>
      </c>
      <c r="GL132">
        <v>27384.7</v>
      </c>
      <c r="GM132">
        <v>26556.8</v>
      </c>
      <c r="GN132">
        <v>30484.2</v>
      </c>
      <c r="GO132">
        <v>29301.1</v>
      </c>
      <c r="GP132">
        <v>37532.5</v>
      </c>
      <c r="GQ132">
        <v>34387.6</v>
      </c>
      <c r="GR132">
        <v>46640.3</v>
      </c>
      <c r="GS132">
        <v>43527.4</v>
      </c>
      <c r="GT132">
        <v>1.8136</v>
      </c>
      <c r="GU132">
        <v>1.87095</v>
      </c>
      <c r="GV132">
        <v>0.0704229</v>
      </c>
      <c r="GW132">
        <v>0</v>
      </c>
      <c r="GX132">
        <v>28.8753</v>
      </c>
      <c r="GY132">
        <v>999.9</v>
      </c>
      <c r="GZ132">
        <v>56.1</v>
      </c>
      <c r="HA132">
        <v>31.4</v>
      </c>
      <c r="HB132">
        <v>28.7829</v>
      </c>
      <c r="HC132">
        <v>63.36</v>
      </c>
      <c r="HD132">
        <v>16.6426</v>
      </c>
      <c r="HE132">
        <v>1</v>
      </c>
      <c r="HF132">
        <v>0.189131</v>
      </c>
      <c r="HG132">
        <v>-1.34602</v>
      </c>
      <c r="HH132">
        <v>20.212</v>
      </c>
      <c r="HI132">
        <v>5.23526</v>
      </c>
      <c r="HJ132">
        <v>11.974</v>
      </c>
      <c r="HK132">
        <v>4.97255</v>
      </c>
      <c r="HL132">
        <v>3.291</v>
      </c>
      <c r="HM132">
        <v>9999</v>
      </c>
      <c r="HN132">
        <v>9999</v>
      </c>
      <c r="HO132">
        <v>9999</v>
      </c>
      <c r="HP132">
        <v>999.9</v>
      </c>
      <c r="HQ132">
        <v>4.97293</v>
      </c>
      <c r="HR132">
        <v>1.87736</v>
      </c>
      <c r="HS132">
        <v>1.87546</v>
      </c>
      <c r="HT132">
        <v>1.87827</v>
      </c>
      <c r="HU132">
        <v>1.875</v>
      </c>
      <c r="HV132">
        <v>1.87852</v>
      </c>
      <c r="HW132">
        <v>1.87564</v>
      </c>
      <c r="HX132">
        <v>1.87683</v>
      </c>
      <c r="HY132">
        <v>0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0.12</v>
      </c>
      <c r="IM132">
        <v>0.2467</v>
      </c>
      <c r="IN132">
        <v>-0.2620446997112612</v>
      </c>
      <c r="IO132">
        <v>0.0009670109888777422</v>
      </c>
      <c r="IP132">
        <v>-2.06069886015755E-07</v>
      </c>
      <c r="IQ132">
        <v>1.492131737393187E-10</v>
      </c>
      <c r="IR132">
        <v>-0.04753701319922854</v>
      </c>
      <c r="IS132">
        <v>-0.001311061913088307</v>
      </c>
      <c r="IT132">
        <v>0.0006994928358591311</v>
      </c>
      <c r="IU132">
        <v>-6.08881213830995E-06</v>
      </c>
      <c r="IV132">
        <v>3</v>
      </c>
      <c r="IW132">
        <v>2112</v>
      </c>
      <c r="IX132">
        <v>1</v>
      </c>
      <c r="IY132">
        <v>30</v>
      </c>
      <c r="IZ132">
        <v>189268.4</v>
      </c>
      <c r="JA132">
        <v>189268.4</v>
      </c>
      <c r="JB132">
        <v>1.1084</v>
      </c>
      <c r="JC132">
        <v>2.55005</v>
      </c>
      <c r="JD132">
        <v>1.39893</v>
      </c>
      <c r="JE132">
        <v>2.35352</v>
      </c>
      <c r="JF132">
        <v>1.44897</v>
      </c>
      <c r="JG132">
        <v>2.47437</v>
      </c>
      <c r="JH132">
        <v>37.53</v>
      </c>
      <c r="JI132">
        <v>24.2188</v>
      </c>
      <c r="JJ132">
        <v>18</v>
      </c>
      <c r="JK132">
        <v>475.856</v>
      </c>
      <c r="JL132">
        <v>482.25</v>
      </c>
      <c r="JM132">
        <v>31.3958</v>
      </c>
      <c r="JN132">
        <v>29.5928</v>
      </c>
      <c r="JO132">
        <v>30</v>
      </c>
      <c r="JP132">
        <v>29.2697</v>
      </c>
      <c r="JQ132">
        <v>29.3273</v>
      </c>
      <c r="JR132">
        <v>22.2316</v>
      </c>
      <c r="JS132">
        <v>25.3972</v>
      </c>
      <c r="JT132">
        <v>97.4533</v>
      </c>
      <c r="JU132">
        <v>31.3743</v>
      </c>
      <c r="JV132">
        <v>420</v>
      </c>
      <c r="JW132">
        <v>24.3347</v>
      </c>
      <c r="JX132">
        <v>100.788</v>
      </c>
      <c r="JY132">
        <v>100.132</v>
      </c>
    </row>
    <row r="133" spans="1:285">
      <c r="A133">
        <v>117</v>
      </c>
      <c r="B133">
        <v>1758504687.5</v>
      </c>
      <c r="C133">
        <v>1170.900000095367</v>
      </c>
      <c r="D133" t="s">
        <v>664</v>
      </c>
      <c r="E133" t="s">
        <v>665</v>
      </c>
      <c r="F133">
        <v>5</v>
      </c>
      <c r="G133" t="s">
        <v>613</v>
      </c>
      <c r="H133" t="s">
        <v>420</v>
      </c>
      <c r="I133" t="s">
        <v>421</v>
      </c>
      <c r="J133">
        <v>1758504684.5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6</v>
      </c>
      <c r="DB133">
        <v>0.5</v>
      </c>
      <c r="DC133" t="s">
        <v>423</v>
      </c>
      <c r="DD133">
        <v>2</v>
      </c>
      <c r="DE133">
        <v>1758504684.5</v>
      </c>
      <c r="DF133">
        <v>421.3076666666666</v>
      </c>
      <c r="DG133">
        <v>419.9972222222222</v>
      </c>
      <c r="DH133">
        <v>24.56484444444444</v>
      </c>
      <c r="DI133">
        <v>24.29503333333334</v>
      </c>
      <c r="DJ133">
        <v>421.1876666666666</v>
      </c>
      <c r="DK133">
        <v>24.31816666666667</v>
      </c>
      <c r="DL133">
        <v>500.0104444444444</v>
      </c>
      <c r="DM133">
        <v>89.95944444444444</v>
      </c>
      <c r="DN133">
        <v>0.05606153333333334</v>
      </c>
      <c r="DO133">
        <v>30.67597777777778</v>
      </c>
      <c r="DP133">
        <v>30.01856666666667</v>
      </c>
      <c r="DQ133">
        <v>999.9000000000001</v>
      </c>
      <c r="DR133">
        <v>0</v>
      </c>
      <c r="DS133">
        <v>0</v>
      </c>
      <c r="DT133">
        <v>9990.553333333333</v>
      </c>
      <c r="DU133">
        <v>0</v>
      </c>
      <c r="DV133">
        <v>1.65492</v>
      </c>
      <c r="DW133">
        <v>1.310235555555556</v>
      </c>
      <c r="DX133">
        <v>431.9175555555555</v>
      </c>
      <c r="DY133">
        <v>430.4552222222222</v>
      </c>
      <c r="DZ133">
        <v>0.2697997777777778</v>
      </c>
      <c r="EA133">
        <v>419.9972222222222</v>
      </c>
      <c r="EB133">
        <v>24.29503333333334</v>
      </c>
      <c r="EC133">
        <v>2.209840000000001</v>
      </c>
      <c r="ED133">
        <v>2.185567777777778</v>
      </c>
      <c r="EE133">
        <v>19.03382222222222</v>
      </c>
      <c r="EF133">
        <v>18.85692222222222</v>
      </c>
      <c r="EG133">
        <v>0.00500056</v>
      </c>
      <c r="EH133">
        <v>0</v>
      </c>
      <c r="EI133">
        <v>0</v>
      </c>
      <c r="EJ133">
        <v>0</v>
      </c>
      <c r="EK133">
        <v>806.9777777777778</v>
      </c>
      <c r="EL133">
        <v>0.00500056</v>
      </c>
      <c r="EM133">
        <v>-8.58888888888889</v>
      </c>
      <c r="EN133">
        <v>-2.866666666666667</v>
      </c>
      <c r="EO133">
        <v>35.63155555555555</v>
      </c>
      <c r="EP133">
        <v>39.118</v>
      </c>
      <c r="EQ133">
        <v>37.444</v>
      </c>
      <c r="ER133">
        <v>38.79144444444444</v>
      </c>
      <c r="ES133">
        <v>38.02055555555555</v>
      </c>
      <c r="ET133">
        <v>0</v>
      </c>
      <c r="EU133">
        <v>0</v>
      </c>
      <c r="EV133">
        <v>0</v>
      </c>
      <c r="EW133">
        <v>1758504689.5</v>
      </c>
      <c r="EX133">
        <v>0</v>
      </c>
      <c r="EY133">
        <v>803.6807692307692</v>
      </c>
      <c r="EZ133">
        <v>8.810255958658852</v>
      </c>
      <c r="FA133">
        <v>-21.36068353527786</v>
      </c>
      <c r="FB133">
        <v>-3.838461538461538</v>
      </c>
      <c r="FC133">
        <v>15</v>
      </c>
      <c r="FD133">
        <v>0</v>
      </c>
      <c r="FE133" t="s">
        <v>424</v>
      </c>
      <c r="FF133">
        <v>1747148579.5</v>
      </c>
      <c r="FG133">
        <v>1747148584.5</v>
      </c>
      <c r="FH133">
        <v>0</v>
      </c>
      <c r="FI133">
        <v>0.162</v>
      </c>
      <c r="FJ133">
        <v>-0.001</v>
      </c>
      <c r="FK133">
        <v>0.139</v>
      </c>
      <c r="FL133">
        <v>0.058</v>
      </c>
      <c r="FM133">
        <v>420</v>
      </c>
      <c r="FN133">
        <v>16</v>
      </c>
      <c r="FO133">
        <v>0.19</v>
      </c>
      <c r="FP133">
        <v>0.02</v>
      </c>
      <c r="FQ133">
        <v>1.303058780487805</v>
      </c>
      <c r="FR133">
        <v>0.0787473867595818</v>
      </c>
      <c r="FS133">
        <v>0.03115251328350002</v>
      </c>
      <c r="FT133">
        <v>1</v>
      </c>
      <c r="FU133">
        <v>804.1941176470589</v>
      </c>
      <c r="FV133">
        <v>15.19938875486409</v>
      </c>
      <c r="FW133">
        <v>6.088124466169438</v>
      </c>
      <c r="FX133">
        <v>0</v>
      </c>
      <c r="FY133">
        <v>0.2669136341463415</v>
      </c>
      <c r="FZ133">
        <v>0.03623138675958136</v>
      </c>
      <c r="GA133">
        <v>0.004257005914249588</v>
      </c>
      <c r="GB133">
        <v>1</v>
      </c>
      <c r="GC133">
        <v>2</v>
      </c>
      <c r="GD133">
        <v>3</v>
      </c>
      <c r="GE133" t="s">
        <v>434</v>
      </c>
      <c r="GF133">
        <v>3.12681</v>
      </c>
      <c r="GG133">
        <v>2.73375</v>
      </c>
      <c r="GH133">
        <v>0.08537549999999999</v>
      </c>
      <c r="GI133">
        <v>0.0856469</v>
      </c>
      <c r="GJ133">
        <v>0.107952</v>
      </c>
      <c r="GK133">
        <v>0.107688</v>
      </c>
      <c r="GL133">
        <v>27384.7</v>
      </c>
      <c r="GM133">
        <v>26556.5</v>
      </c>
      <c r="GN133">
        <v>30484.1</v>
      </c>
      <c r="GO133">
        <v>29300.8</v>
      </c>
      <c r="GP133">
        <v>37532.7</v>
      </c>
      <c r="GQ133">
        <v>34387.6</v>
      </c>
      <c r="GR133">
        <v>46640.2</v>
      </c>
      <c r="GS133">
        <v>43527</v>
      </c>
      <c r="GT133">
        <v>1.8137</v>
      </c>
      <c r="GU133">
        <v>1.87098</v>
      </c>
      <c r="GV133">
        <v>0.0700206</v>
      </c>
      <c r="GW133">
        <v>0</v>
      </c>
      <c r="GX133">
        <v>28.8756</v>
      </c>
      <c r="GY133">
        <v>999.9</v>
      </c>
      <c r="GZ133">
        <v>56.1</v>
      </c>
      <c r="HA133">
        <v>31.5</v>
      </c>
      <c r="HB133">
        <v>28.9435</v>
      </c>
      <c r="HC133">
        <v>63.28</v>
      </c>
      <c r="HD133">
        <v>16.7708</v>
      </c>
      <c r="HE133">
        <v>1</v>
      </c>
      <c r="HF133">
        <v>0.189207</v>
      </c>
      <c r="HG133">
        <v>-1.33718</v>
      </c>
      <c r="HH133">
        <v>20.2121</v>
      </c>
      <c r="HI133">
        <v>5.23526</v>
      </c>
      <c r="HJ133">
        <v>11.974</v>
      </c>
      <c r="HK133">
        <v>4.9727</v>
      </c>
      <c r="HL133">
        <v>3.291</v>
      </c>
      <c r="HM133">
        <v>9999</v>
      </c>
      <c r="HN133">
        <v>9999</v>
      </c>
      <c r="HO133">
        <v>9999</v>
      </c>
      <c r="HP133">
        <v>999.9</v>
      </c>
      <c r="HQ133">
        <v>4.97293</v>
      </c>
      <c r="HR133">
        <v>1.87735</v>
      </c>
      <c r="HS133">
        <v>1.87546</v>
      </c>
      <c r="HT133">
        <v>1.87826</v>
      </c>
      <c r="HU133">
        <v>1.875</v>
      </c>
      <c r="HV133">
        <v>1.87853</v>
      </c>
      <c r="HW133">
        <v>1.87563</v>
      </c>
      <c r="HX133">
        <v>1.87683</v>
      </c>
      <c r="HY133">
        <v>0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0.119</v>
      </c>
      <c r="IM133">
        <v>0.2466</v>
      </c>
      <c r="IN133">
        <v>-0.2620446997112612</v>
      </c>
      <c r="IO133">
        <v>0.0009670109888777422</v>
      </c>
      <c r="IP133">
        <v>-2.06069886015755E-07</v>
      </c>
      <c r="IQ133">
        <v>1.492131737393187E-10</v>
      </c>
      <c r="IR133">
        <v>-0.04753701319922854</v>
      </c>
      <c r="IS133">
        <v>-0.001311061913088307</v>
      </c>
      <c r="IT133">
        <v>0.0006994928358591311</v>
      </c>
      <c r="IU133">
        <v>-6.08881213830995E-06</v>
      </c>
      <c r="IV133">
        <v>3</v>
      </c>
      <c r="IW133">
        <v>2112</v>
      </c>
      <c r="IX133">
        <v>1</v>
      </c>
      <c r="IY133">
        <v>30</v>
      </c>
      <c r="IZ133">
        <v>189268.5</v>
      </c>
      <c r="JA133">
        <v>189268.4</v>
      </c>
      <c r="JB133">
        <v>1.1084</v>
      </c>
      <c r="JC133">
        <v>2.55371</v>
      </c>
      <c r="JD133">
        <v>1.39893</v>
      </c>
      <c r="JE133">
        <v>2.35352</v>
      </c>
      <c r="JF133">
        <v>1.44897</v>
      </c>
      <c r="JG133">
        <v>2.52197</v>
      </c>
      <c r="JH133">
        <v>37.53</v>
      </c>
      <c r="JI133">
        <v>24.2101</v>
      </c>
      <c r="JJ133">
        <v>18</v>
      </c>
      <c r="JK133">
        <v>475.911</v>
      </c>
      <c r="JL133">
        <v>482.274</v>
      </c>
      <c r="JM133">
        <v>31.387</v>
      </c>
      <c r="JN133">
        <v>29.5928</v>
      </c>
      <c r="JO133">
        <v>30.0001</v>
      </c>
      <c r="JP133">
        <v>29.2697</v>
      </c>
      <c r="JQ133">
        <v>29.3282</v>
      </c>
      <c r="JR133">
        <v>22.2318</v>
      </c>
      <c r="JS133">
        <v>25.3972</v>
      </c>
      <c r="JT133">
        <v>97.4533</v>
      </c>
      <c r="JU133">
        <v>31.3743</v>
      </c>
      <c r="JV133">
        <v>420</v>
      </c>
      <c r="JW133">
        <v>24.3347</v>
      </c>
      <c r="JX133">
        <v>100.787</v>
      </c>
      <c r="JY133">
        <v>100.131</v>
      </c>
    </row>
    <row r="134" spans="1:285">
      <c r="A134">
        <v>118</v>
      </c>
      <c r="B134">
        <v>1758504689.5</v>
      </c>
      <c r="C134">
        <v>1172.900000095367</v>
      </c>
      <c r="D134" t="s">
        <v>666</v>
      </c>
      <c r="E134" t="s">
        <v>667</v>
      </c>
      <c r="F134">
        <v>5</v>
      </c>
      <c r="G134" t="s">
        <v>613</v>
      </c>
      <c r="H134" t="s">
        <v>420</v>
      </c>
      <c r="I134" t="s">
        <v>421</v>
      </c>
      <c r="J134">
        <v>1758504686.5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6</v>
      </c>
      <c r="DB134">
        <v>0.5</v>
      </c>
      <c r="DC134" t="s">
        <v>423</v>
      </c>
      <c r="DD134">
        <v>2</v>
      </c>
      <c r="DE134">
        <v>1758504686.5</v>
      </c>
      <c r="DF134">
        <v>421.2882222222222</v>
      </c>
      <c r="DG134">
        <v>419.9875555555556</v>
      </c>
      <c r="DH134">
        <v>24.56253333333333</v>
      </c>
      <c r="DI134">
        <v>24.29205555555556</v>
      </c>
      <c r="DJ134">
        <v>421.1683333333333</v>
      </c>
      <c r="DK134">
        <v>24.3159</v>
      </c>
      <c r="DL134">
        <v>499.968</v>
      </c>
      <c r="DM134">
        <v>89.96052222222222</v>
      </c>
      <c r="DN134">
        <v>0.05605313333333333</v>
      </c>
      <c r="DO134">
        <v>30.67812222222222</v>
      </c>
      <c r="DP134">
        <v>30.0202</v>
      </c>
      <c r="DQ134">
        <v>999.9000000000001</v>
      </c>
      <c r="DR134">
        <v>0</v>
      </c>
      <c r="DS134">
        <v>0</v>
      </c>
      <c r="DT134">
        <v>9997.722222222223</v>
      </c>
      <c r="DU134">
        <v>0</v>
      </c>
      <c r="DV134">
        <v>1.65492</v>
      </c>
      <c r="DW134">
        <v>1.300466666666667</v>
      </c>
      <c r="DX134">
        <v>431.8966666666667</v>
      </c>
      <c r="DY134">
        <v>430.4441111111112</v>
      </c>
      <c r="DZ134">
        <v>0.2704752222222223</v>
      </c>
      <c r="EA134">
        <v>419.9875555555556</v>
      </c>
      <c r="EB134">
        <v>24.29205555555556</v>
      </c>
      <c r="EC134">
        <v>2.209658888888889</v>
      </c>
      <c r="ED134">
        <v>2.185325555555556</v>
      </c>
      <c r="EE134">
        <v>19.03251111111111</v>
      </c>
      <c r="EF134">
        <v>18.85514444444444</v>
      </c>
      <c r="EG134">
        <v>0.00500056</v>
      </c>
      <c r="EH134">
        <v>0</v>
      </c>
      <c r="EI134">
        <v>0</v>
      </c>
      <c r="EJ134">
        <v>0</v>
      </c>
      <c r="EK134">
        <v>804.6555555555556</v>
      </c>
      <c r="EL134">
        <v>0.00500056</v>
      </c>
      <c r="EM134">
        <v>-12.27777777777778</v>
      </c>
      <c r="EN134">
        <v>-3.466666666666667</v>
      </c>
      <c r="EO134">
        <v>35.74266666666666</v>
      </c>
      <c r="EP134">
        <v>39.118</v>
      </c>
      <c r="EQ134">
        <v>37.52733333333333</v>
      </c>
      <c r="ER134">
        <v>38.85400000000001</v>
      </c>
      <c r="ES134">
        <v>38.13855555555556</v>
      </c>
      <c r="ET134">
        <v>0</v>
      </c>
      <c r="EU134">
        <v>0</v>
      </c>
      <c r="EV134">
        <v>0</v>
      </c>
      <c r="EW134">
        <v>1758504691.3</v>
      </c>
      <c r="EX134">
        <v>0</v>
      </c>
      <c r="EY134">
        <v>803.288</v>
      </c>
      <c r="EZ134">
        <v>-5.346154247020209</v>
      </c>
      <c r="FA134">
        <v>-43.88461539465531</v>
      </c>
      <c r="FB134">
        <v>-3.996</v>
      </c>
      <c r="FC134">
        <v>15</v>
      </c>
      <c r="FD134">
        <v>0</v>
      </c>
      <c r="FE134" t="s">
        <v>424</v>
      </c>
      <c r="FF134">
        <v>1747148579.5</v>
      </c>
      <c r="FG134">
        <v>1747148584.5</v>
      </c>
      <c r="FH134">
        <v>0</v>
      </c>
      <c r="FI134">
        <v>0.162</v>
      </c>
      <c r="FJ134">
        <v>-0.001</v>
      </c>
      <c r="FK134">
        <v>0.139</v>
      </c>
      <c r="FL134">
        <v>0.058</v>
      </c>
      <c r="FM134">
        <v>420</v>
      </c>
      <c r="FN134">
        <v>16</v>
      </c>
      <c r="FO134">
        <v>0.19</v>
      </c>
      <c r="FP134">
        <v>0.02</v>
      </c>
      <c r="FQ134">
        <v>1.305185</v>
      </c>
      <c r="FR134">
        <v>-0.007336435272045108</v>
      </c>
      <c r="FS134">
        <v>0.03028759721404128</v>
      </c>
      <c r="FT134">
        <v>1</v>
      </c>
      <c r="FU134">
        <v>803.5882352941177</v>
      </c>
      <c r="FV134">
        <v>8.476699536656312</v>
      </c>
      <c r="FW134">
        <v>6.122512205732428</v>
      </c>
      <c r="FX134">
        <v>0</v>
      </c>
      <c r="FY134">
        <v>0.2686705</v>
      </c>
      <c r="FZ134">
        <v>0.0210614183864916</v>
      </c>
      <c r="GA134">
        <v>0.002664961988471882</v>
      </c>
      <c r="GB134">
        <v>1</v>
      </c>
      <c r="GC134">
        <v>2</v>
      </c>
      <c r="GD134">
        <v>3</v>
      </c>
      <c r="GE134" t="s">
        <v>434</v>
      </c>
      <c r="GF134">
        <v>3.12688</v>
      </c>
      <c r="GG134">
        <v>2.73375</v>
      </c>
      <c r="GH134">
        <v>0.08537409999999999</v>
      </c>
      <c r="GI134">
        <v>0.08563949999999999</v>
      </c>
      <c r="GJ134">
        <v>0.107949</v>
      </c>
      <c r="GK134">
        <v>0.107684</v>
      </c>
      <c r="GL134">
        <v>27384.4</v>
      </c>
      <c r="GM134">
        <v>26556.6</v>
      </c>
      <c r="GN134">
        <v>30483.7</v>
      </c>
      <c r="GO134">
        <v>29300.6</v>
      </c>
      <c r="GP134">
        <v>37532.4</v>
      </c>
      <c r="GQ134">
        <v>34387.7</v>
      </c>
      <c r="GR134">
        <v>46639.7</v>
      </c>
      <c r="GS134">
        <v>43526.9</v>
      </c>
      <c r="GT134">
        <v>1.81365</v>
      </c>
      <c r="GU134">
        <v>1.87095</v>
      </c>
      <c r="GV134">
        <v>0.0705011</v>
      </c>
      <c r="GW134">
        <v>0</v>
      </c>
      <c r="GX134">
        <v>28.8769</v>
      </c>
      <c r="GY134">
        <v>999.9</v>
      </c>
      <c r="GZ134">
        <v>56.1</v>
      </c>
      <c r="HA134">
        <v>31.5</v>
      </c>
      <c r="HB134">
        <v>28.9451</v>
      </c>
      <c r="HC134">
        <v>63.29</v>
      </c>
      <c r="HD134">
        <v>16.7989</v>
      </c>
      <c r="HE134">
        <v>1</v>
      </c>
      <c r="HF134">
        <v>0.18923</v>
      </c>
      <c r="HG134">
        <v>-1.32</v>
      </c>
      <c r="HH134">
        <v>20.2123</v>
      </c>
      <c r="HI134">
        <v>5.23526</v>
      </c>
      <c r="HJ134">
        <v>11.974</v>
      </c>
      <c r="HK134">
        <v>4.9728</v>
      </c>
      <c r="HL134">
        <v>3.291</v>
      </c>
      <c r="HM134">
        <v>9999</v>
      </c>
      <c r="HN134">
        <v>9999</v>
      </c>
      <c r="HO134">
        <v>9999</v>
      </c>
      <c r="HP134">
        <v>999.9</v>
      </c>
      <c r="HQ134">
        <v>4.97294</v>
      </c>
      <c r="HR134">
        <v>1.87736</v>
      </c>
      <c r="HS134">
        <v>1.87546</v>
      </c>
      <c r="HT134">
        <v>1.87828</v>
      </c>
      <c r="HU134">
        <v>1.875</v>
      </c>
      <c r="HV134">
        <v>1.87854</v>
      </c>
      <c r="HW134">
        <v>1.87564</v>
      </c>
      <c r="HX134">
        <v>1.87683</v>
      </c>
      <c r="HY134">
        <v>0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0.12</v>
      </c>
      <c r="IM134">
        <v>0.2465</v>
      </c>
      <c r="IN134">
        <v>-0.2620446997112612</v>
      </c>
      <c r="IO134">
        <v>0.0009670109888777422</v>
      </c>
      <c r="IP134">
        <v>-2.06069886015755E-07</v>
      </c>
      <c r="IQ134">
        <v>1.492131737393187E-10</v>
      </c>
      <c r="IR134">
        <v>-0.04753701319922854</v>
      </c>
      <c r="IS134">
        <v>-0.001311061913088307</v>
      </c>
      <c r="IT134">
        <v>0.0006994928358591311</v>
      </c>
      <c r="IU134">
        <v>-6.08881213830995E-06</v>
      </c>
      <c r="IV134">
        <v>3</v>
      </c>
      <c r="IW134">
        <v>2112</v>
      </c>
      <c r="IX134">
        <v>1</v>
      </c>
      <c r="IY134">
        <v>30</v>
      </c>
      <c r="IZ134">
        <v>189268.5</v>
      </c>
      <c r="JA134">
        <v>189268.4</v>
      </c>
      <c r="JB134">
        <v>1.10962</v>
      </c>
      <c r="JC134">
        <v>2.55127</v>
      </c>
      <c r="JD134">
        <v>1.39893</v>
      </c>
      <c r="JE134">
        <v>2.35352</v>
      </c>
      <c r="JF134">
        <v>1.44897</v>
      </c>
      <c r="JG134">
        <v>2.56348</v>
      </c>
      <c r="JH134">
        <v>37.554</v>
      </c>
      <c r="JI134">
        <v>24.2188</v>
      </c>
      <c r="JJ134">
        <v>18</v>
      </c>
      <c r="JK134">
        <v>475.883</v>
      </c>
      <c r="JL134">
        <v>482.262</v>
      </c>
      <c r="JM134">
        <v>31.3789</v>
      </c>
      <c r="JN134">
        <v>29.5928</v>
      </c>
      <c r="JO134">
        <v>30.0001</v>
      </c>
      <c r="JP134">
        <v>29.2697</v>
      </c>
      <c r="JQ134">
        <v>29.3288</v>
      </c>
      <c r="JR134">
        <v>22.2322</v>
      </c>
      <c r="JS134">
        <v>25.3972</v>
      </c>
      <c r="JT134">
        <v>97.4533</v>
      </c>
      <c r="JU134">
        <v>31.3546</v>
      </c>
      <c r="JV134">
        <v>420</v>
      </c>
      <c r="JW134">
        <v>24.3347</v>
      </c>
      <c r="JX134">
        <v>100.786</v>
      </c>
      <c r="JY134">
        <v>100.13</v>
      </c>
    </row>
    <row r="135" spans="1:285">
      <c r="A135">
        <v>119</v>
      </c>
      <c r="B135">
        <v>1758504691.5</v>
      </c>
      <c r="C135">
        <v>1174.900000095367</v>
      </c>
      <c r="D135" t="s">
        <v>668</v>
      </c>
      <c r="E135" t="s">
        <v>669</v>
      </c>
      <c r="F135">
        <v>5</v>
      </c>
      <c r="G135" t="s">
        <v>613</v>
      </c>
      <c r="H135" t="s">
        <v>420</v>
      </c>
      <c r="I135" t="s">
        <v>421</v>
      </c>
      <c r="J135">
        <v>1758504688.5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6</v>
      </c>
      <c r="DB135">
        <v>0.5</v>
      </c>
      <c r="DC135" t="s">
        <v>423</v>
      </c>
      <c r="DD135">
        <v>2</v>
      </c>
      <c r="DE135">
        <v>1758504688.5</v>
      </c>
      <c r="DF135">
        <v>421.2592222222222</v>
      </c>
      <c r="DG135">
        <v>419.9766666666666</v>
      </c>
      <c r="DH135">
        <v>24.56046666666667</v>
      </c>
      <c r="DI135">
        <v>24.28976666666667</v>
      </c>
      <c r="DJ135">
        <v>421.1393333333334</v>
      </c>
      <c r="DK135">
        <v>24.31386666666667</v>
      </c>
      <c r="DL135">
        <v>499.9494444444445</v>
      </c>
      <c r="DM135">
        <v>89.96114444444444</v>
      </c>
      <c r="DN135">
        <v>0.05603976666666667</v>
      </c>
      <c r="DO135">
        <v>30.67595555555555</v>
      </c>
      <c r="DP135">
        <v>30.0225</v>
      </c>
      <c r="DQ135">
        <v>999.9000000000001</v>
      </c>
      <c r="DR135">
        <v>0</v>
      </c>
      <c r="DS135">
        <v>0</v>
      </c>
      <c r="DT135">
        <v>10000.36111111111</v>
      </c>
      <c r="DU135">
        <v>0</v>
      </c>
      <c r="DV135">
        <v>1.65492</v>
      </c>
      <c r="DW135">
        <v>1.282311111111111</v>
      </c>
      <c r="DX135">
        <v>431.866</v>
      </c>
      <c r="DY135">
        <v>430.432</v>
      </c>
      <c r="DZ135">
        <v>0.2707038888888889</v>
      </c>
      <c r="EA135">
        <v>419.9766666666666</v>
      </c>
      <c r="EB135">
        <v>24.28976666666667</v>
      </c>
      <c r="EC135">
        <v>2.209486666666667</v>
      </c>
      <c r="ED135">
        <v>2.185133333333333</v>
      </c>
      <c r="EE135">
        <v>19.03125555555555</v>
      </c>
      <c r="EF135">
        <v>18.85375555555555</v>
      </c>
      <c r="EG135">
        <v>0.00500056</v>
      </c>
      <c r="EH135">
        <v>0</v>
      </c>
      <c r="EI135">
        <v>0</v>
      </c>
      <c r="EJ135">
        <v>0</v>
      </c>
      <c r="EK135">
        <v>801.5333333333333</v>
      </c>
      <c r="EL135">
        <v>0.00500056</v>
      </c>
      <c r="EM135">
        <v>-10.15555555555556</v>
      </c>
      <c r="EN135">
        <v>-3.655555555555555</v>
      </c>
      <c r="EO135">
        <v>35.694</v>
      </c>
      <c r="EP135">
        <v>39.09700000000001</v>
      </c>
      <c r="EQ135">
        <v>37.46477777777778</v>
      </c>
      <c r="ER135">
        <v>38.81922222222222</v>
      </c>
      <c r="ES135">
        <v>38.04144444444445</v>
      </c>
      <c r="ET135">
        <v>0</v>
      </c>
      <c r="EU135">
        <v>0</v>
      </c>
      <c r="EV135">
        <v>0</v>
      </c>
      <c r="EW135">
        <v>1758504693.7</v>
      </c>
      <c r="EX135">
        <v>0</v>
      </c>
      <c r="EY135">
        <v>803.064</v>
      </c>
      <c r="EZ135">
        <v>-35.32307731799568</v>
      </c>
      <c r="FA135">
        <v>-28.23076919103279</v>
      </c>
      <c r="FB135">
        <v>-4.008</v>
      </c>
      <c r="FC135">
        <v>15</v>
      </c>
      <c r="FD135">
        <v>0</v>
      </c>
      <c r="FE135" t="s">
        <v>424</v>
      </c>
      <c r="FF135">
        <v>1747148579.5</v>
      </c>
      <c r="FG135">
        <v>1747148584.5</v>
      </c>
      <c r="FH135">
        <v>0</v>
      </c>
      <c r="FI135">
        <v>0.162</v>
      </c>
      <c r="FJ135">
        <v>-0.001</v>
      </c>
      <c r="FK135">
        <v>0.139</v>
      </c>
      <c r="FL135">
        <v>0.058</v>
      </c>
      <c r="FM135">
        <v>420</v>
      </c>
      <c r="FN135">
        <v>16</v>
      </c>
      <c r="FO135">
        <v>0.19</v>
      </c>
      <c r="FP135">
        <v>0.02</v>
      </c>
      <c r="FQ135">
        <v>1.301083658536585</v>
      </c>
      <c r="FR135">
        <v>-0.0006098257839712309</v>
      </c>
      <c r="FS135">
        <v>0.02959304242192484</v>
      </c>
      <c r="FT135">
        <v>1</v>
      </c>
      <c r="FU135">
        <v>803.3264705882353</v>
      </c>
      <c r="FV135">
        <v>-11.39343026482055</v>
      </c>
      <c r="FW135">
        <v>6.228034758655201</v>
      </c>
      <c r="FX135">
        <v>0</v>
      </c>
      <c r="FY135">
        <v>0.2691914146341464</v>
      </c>
      <c r="FZ135">
        <v>0.01463218118466952</v>
      </c>
      <c r="GA135">
        <v>0.001964935274495468</v>
      </c>
      <c r="GB135">
        <v>1</v>
      </c>
      <c r="GC135">
        <v>2</v>
      </c>
      <c r="GD135">
        <v>3</v>
      </c>
      <c r="GE135" t="s">
        <v>434</v>
      </c>
      <c r="GF135">
        <v>3.12684</v>
      </c>
      <c r="GG135">
        <v>2.73388</v>
      </c>
      <c r="GH135">
        <v>0.0853685</v>
      </c>
      <c r="GI135">
        <v>0.0856446</v>
      </c>
      <c r="GJ135">
        <v>0.107942</v>
      </c>
      <c r="GK135">
        <v>0.10768</v>
      </c>
      <c r="GL135">
        <v>27384.5</v>
      </c>
      <c r="GM135">
        <v>26556.7</v>
      </c>
      <c r="GN135">
        <v>30483.6</v>
      </c>
      <c r="GO135">
        <v>29300.9</v>
      </c>
      <c r="GP135">
        <v>37532.6</v>
      </c>
      <c r="GQ135">
        <v>34388.1</v>
      </c>
      <c r="GR135">
        <v>46639.6</v>
      </c>
      <c r="GS135">
        <v>43527.2</v>
      </c>
      <c r="GT135">
        <v>1.81352</v>
      </c>
      <c r="GU135">
        <v>1.87097</v>
      </c>
      <c r="GV135">
        <v>0.0704825</v>
      </c>
      <c r="GW135">
        <v>0</v>
      </c>
      <c r="GX135">
        <v>28.8778</v>
      </c>
      <c r="GY135">
        <v>999.9</v>
      </c>
      <c r="GZ135">
        <v>56.1</v>
      </c>
      <c r="HA135">
        <v>31.5</v>
      </c>
      <c r="HB135">
        <v>28.9443</v>
      </c>
      <c r="HC135">
        <v>63.42</v>
      </c>
      <c r="HD135">
        <v>16.8429</v>
      </c>
      <c r="HE135">
        <v>1</v>
      </c>
      <c r="HF135">
        <v>0.189146</v>
      </c>
      <c r="HG135">
        <v>-1.30015</v>
      </c>
      <c r="HH135">
        <v>20.2124</v>
      </c>
      <c r="HI135">
        <v>5.23526</v>
      </c>
      <c r="HJ135">
        <v>11.974</v>
      </c>
      <c r="HK135">
        <v>4.9728</v>
      </c>
      <c r="HL135">
        <v>3.291</v>
      </c>
      <c r="HM135">
        <v>9999</v>
      </c>
      <c r="HN135">
        <v>9999</v>
      </c>
      <c r="HO135">
        <v>9999</v>
      </c>
      <c r="HP135">
        <v>999.9</v>
      </c>
      <c r="HQ135">
        <v>4.97295</v>
      </c>
      <c r="HR135">
        <v>1.87739</v>
      </c>
      <c r="HS135">
        <v>1.87546</v>
      </c>
      <c r="HT135">
        <v>1.87829</v>
      </c>
      <c r="HU135">
        <v>1.875</v>
      </c>
      <c r="HV135">
        <v>1.87855</v>
      </c>
      <c r="HW135">
        <v>1.87565</v>
      </c>
      <c r="HX135">
        <v>1.87683</v>
      </c>
      <c r="HY135">
        <v>0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0.12</v>
      </c>
      <c r="IM135">
        <v>0.2465</v>
      </c>
      <c r="IN135">
        <v>-0.2620446997112612</v>
      </c>
      <c r="IO135">
        <v>0.0009670109888777422</v>
      </c>
      <c r="IP135">
        <v>-2.06069886015755E-07</v>
      </c>
      <c r="IQ135">
        <v>1.492131737393187E-10</v>
      </c>
      <c r="IR135">
        <v>-0.04753701319922854</v>
      </c>
      <c r="IS135">
        <v>-0.001311061913088307</v>
      </c>
      <c r="IT135">
        <v>0.0006994928358591311</v>
      </c>
      <c r="IU135">
        <v>-6.08881213830995E-06</v>
      </c>
      <c r="IV135">
        <v>3</v>
      </c>
      <c r="IW135">
        <v>2112</v>
      </c>
      <c r="IX135">
        <v>1</v>
      </c>
      <c r="IY135">
        <v>30</v>
      </c>
      <c r="IZ135">
        <v>189268.5</v>
      </c>
      <c r="JA135">
        <v>189268.5</v>
      </c>
      <c r="JB135">
        <v>1.1084</v>
      </c>
      <c r="JC135">
        <v>2.54517</v>
      </c>
      <c r="JD135">
        <v>1.39893</v>
      </c>
      <c r="JE135">
        <v>2.35352</v>
      </c>
      <c r="JF135">
        <v>1.44897</v>
      </c>
      <c r="JG135">
        <v>2.60986</v>
      </c>
      <c r="JH135">
        <v>37.554</v>
      </c>
      <c r="JI135">
        <v>24.2188</v>
      </c>
      <c r="JJ135">
        <v>18</v>
      </c>
      <c r="JK135">
        <v>475.815</v>
      </c>
      <c r="JL135">
        <v>482.282</v>
      </c>
      <c r="JM135">
        <v>31.3688</v>
      </c>
      <c r="JN135">
        <v>29.5928</v>
      </c>
      <c r="JO135">
        <v>30</v>
      </c>
      <c r="JP135">
        <v>29.2697</v>
      </c>
      <c r="JQ135">
        <v>29.3291</v>
      </c>
      <c r="JR135">
        <v>22.233</v>
      </c>
      <c r="JS135">
        <v>25.3972</v>
      </c>
      <c r="JT135">
        <v>97.4533</v>
      </c>
      <c r="JU135">
        <v>31.3546</v>
      </c>
      <c r="JV135">
        <v>420</v>
      </c>
      <c r="JW135">
        <v>24.3347</v>
      </c>
      <c r="JX135">
        <v>100.786</v>
      </c>
      <c r="JY135">
        <v>100.131</v>
      </c>
    </row>
    <row r="136" spans="1:285">
      <c r="A136">
        <v>120</v>
      </c>
      <c r="B136">
        <v>1758504693.5</v>
      </c>
      <c r="C136">
        <v>1176.900000095367</v>
      </c>
      <c r="D136" t="s">
        <v>670</v>
      </c>
      <c r="E136" t="s">
        <v>671</v>
      </c>
      <c r="F136">
        <v>5</v>
      </c>
      <c r="G136" t="s">
        <v>613</v>
      </c>
      <c r="H136" t="s">
        <v>420</v>
      </c>
      <c r="I136" t="s">
        <v>421</v>
      </c>
      <c r="J136">
        <v>1758504690.5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6</v>
      </c>
      <c r="DB136">
        <v>0.5</v>
      </c>
      <c r="DC136" t="s">
        <v>423</v>
      </c>
      <c r="DD136">
        <v>2</v>
      </c>
      <c r="DE136">
        <v>1758504690.5</v>
      </c>
      <c r="DF136">
        <v>421.2416666666667</v>
      </c>
      <c r="DG136">
        <v>419.9712222222222</v>
      </c>
      <c r="DH136">
        <v>24.55861111111112</v>
      </c>
      <c r="DI136">
        <v>24.28826666666667</v>
      </c>
      <c r="DJ136">
        <v>421.1217777777777</v>
      </c>
      <c r="DK136">
        <v>24.31205555555556</v>
      </c>
      <c r="DL136">
        <v>499.9666666666666</v>
      </c>
      <c r="DM136">
        <v>89.96104444444444</v>
      </c>
      <c r="DN136">
        <v>0.05607768888888889</v>
      </c>
      <c r="DO136">
        <v>30.67161111111112</v>
      </c>
      <c r="DP136">
        <v>30.02225555555556</v>
      </c>
      <c r="DQ136">
        <v>999.9000000000001</v>
      </c>
      <c r="DR136">
        <v>0</v>
      </c>
      <c r="DS136">
        <v>0</v>
      </c>
      <c r="DT136">
        <v>9996.611111111111</v>
      </c>
      <c r="DU136">
        <v>0</v>
      </c>
      <c r="DV136">
        <v>1.65492</v>
      </c>
      <c r="DW136">
        <v>1.270218888888889</v>
      </c>
      <c r="DX136">
        <v>431.8471111111111</v>
      </c>
      <c r="DY136">
        <v>430.4256666666666</v>
      </c>
      <c r="DZ136">
        <v>0.2703674444444444</v>
      </c>
      <c r="EA136">
        <v>419.9712222222222</v>
      </c>
      <c r="EB136">
        <v>24.28826666666667</v>
      </c>
      <c r="EC136">
        <v>2.209316666666667</v>
      </c>
      <c r="ED136">
        <v>2.184995555555556</v>
      </c>
      <c r="EE136">
        <v>19.03003333333333</v>
      </c>
      <c r="EF136">
        <v>18.85272222222223</v>
      </c>
      <c r="EG136">
        <v>0.00500056</v>
      </c>
      <c r="EH136">
        <v>0</v>
      </c>
      <c r="EI136">
        <v>0</v>
      </c>
      <c r="EJ136">
        <v>0</v>
      </c>
      <c r="EK136">
        <v>799.9777777777776</v>
      </c>
      <c r="EL136">
        <v>0.00500056</v>
      </c>
      <c r="EM136">
        <v>-6.444444444444445</v>
      </c>
      <c r="EN136">
        <v>-2.944444444444445</v>
      </c>
      <c r="EO136">
        <v>35.76344444444445</v>
      </c>
      <c r="EP136">
        <v>39.09</v>
      </c>
      <c r="EQ136">
        <v>37.444</v>
      </c>
      <c r="ER136">
        <v>38.81222222222222</v>
      </c>
      <c r="ES136">
        <v>38.03444444444445</v>
      </c>
      <c r="ET136">
        <v>0</v>
      </c>
      <c r="EU136">
        <v>0</v>
      </c>
      <c r="EV136">
        <v>0</v>
      </c>
      <c r="EW136">
        <v>1758504695.5</v>
      </c>
      <c r="EX136">
        <v>0</v>
      </c>
      <c r="EY136">
        <v>802.2923076923078</v>
      </c>
      <c r="EZ136">
        <v>-47.50085495815327</v>
      </c>
      <c r="FA136">
        <v>-10.19145310993832</v>
      </c>
      <c r="FB136">
        <v>-4.357692307692308</v>
      </c>
      <c r="FC136">
        <v>15</v>
      </c>
      <c r="FD136">
        <v>0</v>
      </c>
      <c r="FE136" t="s">
        <v>424</v>
      </c>
      <c r="FF136">
        <v>1747148579.5</v>
      </c>
      <c r="FG136">
        <v>1747148584.5</v>
      </c>
      <c r="FH136">
        <v>0</v>
      </c>
      <c r="FI136">
        <v>0.162</v>
      </c>
      <c r="FJ136">
        <v>-0.001</v>
      </c>
      <c r="FK136">
        <v>0.139</v>
      </c>
      <c r="FL136">
        <v>0.058</v>
      </c>
      <c r="FM136">
        <v>420</v>
      </c>
      <c r="FN136">
        <v>16</v>
      </c>
      <c r="FO136">
        <v>0.19</v>
      </c>
      <c r="FP136">
        <v>0.02</v>
      </c>
      <c r="FQ136">
        <v>1.2921865</v>
      </c>
      <c r="FR136">
        <v>-0.09103992495309944</v>
      </c>
      <c r="FS136">
        <v>0.03376280413043325</v>
      </c>
      <c r="FT136">
        <v>1</v>
      </c>
      <c r="FU136">
        <v>802.6205882352942</v>
      </c>
      <c r="FV136">
        <v>-17.6760888266665</v>
      </c>
      <c r="FW136">
        <v>6.11222398206418</v>
      </c>
      <c r="FX136">
        <v>0</v>
      </c>
      <c r="FY136">
        <v>0.2698812</v>
      </c>
      <c r="FZ136">
        <v>0.004141080675421591</v>
      </c>
      <c r="GA136">
        <v>0.0008198433142985315</v>
      </c>
      <c r="GB136">
        <v>1</v>
      </c>
      <c r="GC136">
        <v>2</v>
      </c>
      <c r="GD136">
        <v>3</v>
      </c>
      <c r="GE136" t="s">
        <v>434</v>
      </c>
      <c r="GF136">
        <v>3.12688</v>
      </c>
      <c r="GG136">
        <v>2.73387</v>
      </c>
      <c r="GH136">
        <v>0.08537069999999999</v>
      </c>
      <c r="GI136">
        <v>0.0856441</v>
      </c>
      <c r="GJ136">
        <v>0.107935</v>
      </c>
      <c r="GK136">
        <v>0.107674</v>
      </c>
      <c r="GL136">
        <v>27384.8</v>
      </c>
      <c r="GM136">
        <v>26556.7</v>
      </c>
      <c r="GN136">
        <v>30484.1</v>
      </c>
      <c r="GO136">
        <v>29300.9</v>
      </c>
      <c r="GP136">
        <v>37533.5</v>
      </c>
      <c r="GQ136">
        <v>34388.4</v>
      </c>
      <c r="GR136">
        <v>46640.2</v>
      </c>
      <c r="GS136">
        <v>43527.4</v>
      </c>
      <c r="GT136">
        <v>1.81375</v>
      </c>
      <c r="GU136">
        <v>1.87092</v>
      </c>
      <c r="GV136">
        <v>0.06955119999999999</v>
      </c>
      <c r="GW136">
        <v>0</v>
      </c>
      <c r="GX136">
        <v>28.8787</v>
      </c>
      <c r="GY136">
        <v>999.9</v>
      </c>
      <c r="GZ136">
        <v>56.1</v>
      </c>
      <c r="HA136">
        <v>31.5</v>
      </c>
      <c r="HB136">
        <v>28.9463</v>
      </c>
      <c r="HC136">
        <v>63.61</v>
      </c>
      <c r="HD136">
        <v>16.7027</v>
      </c>
      <c r="HE136">
        <v>1</v>
      </c>
      <c r="HF136">
        <v>0.189101</v>
      </c>
      <c r="HG136">
        <v>-1.31054</v>
      </c>
      <c r="HH136">
        <v>20.2123</v>
      </c>
      <c r="HI136">
        <v>5.23526</v>
      </c>
      <c r="HJ136">
        <v>11.974</v>
      </c>
      <c r="HK136">
        <v>4.9728</v>
      </c>
      <c r="HL136">
        <v>3.291</v>
      </c>
      <c r="HM136">
        <v>9999</v>
      </c>
      <c r="HN136">
        <v>9999</v>
      </c>
      <c r="HO136">
        <v>9999</v>
      </c>
      <c r="HP136">
        <v>999.9</v>
      </c>
      <c r="HQ136">
        <v>4.97296</v>
      </c>
      <c r="HR136">
        <v>1.87738</v>
      </c>
      <c r="HS136">
        <v>1.87546</v>
      </c>
      <c r="HT136">
        <v>1.87826</v>
      </c>
      <c r="HU136">
        <v>1.875</v>
      </c>
      <c r="HV136">
        <v>1.87854</v>
      </c>
      <c r="HW136">
        <v>1.87568</v>
      </c>
      <c r="HX136">
        <v>1.87683</v>
      </c>
      <c r="HY136">
        <v>0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0.119</v>
      </c>
      <c r="IM136">
        <v>0.2465</v>
      </c>
      <c r="IN136">
        <v>-0.2620446997112612</v>
      </c>
      <c r="IO136">
        <v>0.0009670109888777422</v>
      </c>
      <c r="IP136">
        <v>-2.06069886015755E-07</v>
      </c>
      <c r="IQ136">
        <v>1.492131737393187E-10</v>
      </c>
      <c r="IR136">
        <v>-0.04753701319922854</v>
      </c>
      <c r="IS136">
        <v>-0.001311061913088307</v>
      </c>
      <c r="IT136">
        <v>0.0006994928358591311</v>
      </c>
      <c r="IU136">
        <v>-6.08881213830995E-06</v>
      </c>
      <c r="IV136">
        <v>3</v>
      </c>
      <c r="IW136">
        <v>2112</v>
      </c>
      <c r="IX136">
        <v>1</v>
      </c>
      <c r="IY136">
        <v>30</v>
      </c>
      <c r="IZ136">
        <v>189268.6</v>
      </c>
      <c r="JA136">
        <v>189268.5</v>
      </c>
      <c r="JB136">
        <v>1.10962</v>
      </c>
      <c r="JC136">
        <v>2.54883</v>
      </c>
      <c r="JD136">
        <v>1.39893</v>
      </c>
      <c r="JE136">
        <v>2.35352</v>
      </c>
      <c r="JF136">
        <v>1.44897</v>
      </c>
      <c r="JG136">
        <v>2.58911</v>
      </c>
      <c r="JH136">
        <v>37.554</v>
      </c>
      <c r="JI136">
        <v>24.2188</v>
      </c>
      <c r="JJ136">
        <v>18</v>
      </c>
      <c r="JK136">
        <v>475.938</v>
      </c>
      <c r="JL136">
        <v>482.249</v>
      </c>
      <c r="JM136">
        <v>31.3577</v>
      </c>
      <c r="JN136">
        <v>29.5928</v>
      </c>
      <c r="JO136">
        <v>30</v>
      </c>
      <c r="JP136">
        <v>29.2697</v>
      </c>
      <c r="JQ136">
        <v>29.3291</v>
      </c>
      <c r="JR136">
        <v>22.2334</v>
      </c>
      <c r="JS136">
        <v>25.3972</v>
      </c>
      <c r="JT136">
        <v>97.4533</v>
      </c>
      <c r="JU136">
        <v>31.3312</v>
      </c>
      <c r="JV136">
        <v>420</v>
      </c>
      <c r="JW136">
        <v>24.3347</v>
      </c>
      <c r="JX136">
        <v>100.787</v>
      </c>
      <c r="JY136">
        <v>100.132</v>
      </c>
    </row>
    <row r="137" spans="1:285">
      <c r="A137">
        <v>121</v>
      </c>
      <c r="B137">
        <v>1758504844</v>
      </c>
      <c r="C137">
        <v>1327.400000095367</v>
      </c>
      <c r="D137" t="s">
        <v>672</v>
      </c>
      <c r="E137" t="s">
        <v>673</v>
      </c>
      <c r="F137">
        <v>5</v>
      </c>
      <c r="G137" t="s">
        <v>613</v>
      </c>
      <c r="H137" t="s">
        <v>420</v>
      </c>
      <c r="I137" t="s">
        <v>421</v>
      </c>
      <c r="J137">
        <v>1758504841.25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6</v>
      </c>
      <c r="DB137">
        <v>0.5</v>
      </c>
      <c r="DC137" t="s">
        <v>423</v>
      </c>
      <c r="DD137">
        <v>2</v>
      </c>
      <c r="DE137">
        <v>1758504841.25</v>
      </c>
      <c r="DF137">
        <v>421.2467</v>
      </c>
      <c r="DG137">
        <v>419.9949</v>
      </c>
      <c r="DH137">
        <v>24.56623</v>
      </c>
      <c r="DI137">
        <v>24.28922</v>
      </c>
      <c r="DJ137">
        <v>421.1268</v>
      </c>
      <c r="DK137">
        <v>24.31954</v>
      </c>
      <c r="DL137">
        <v>499.9899</v>
      </c>
      <c r="DM137">
        <v>89.95626</v>
      </c>
      <c r="DN137">
        <v>0.05648623000000001</v>
      </c>
      <c r="DO137">
        <v>30.60997</v>
      </c>
      <c r="DP137">
        <v>30.00121</v>
      </c>
      <c r="DQ137">
        <v>999.9</v>
      </c>
      <c r="DR137">
        <v>0</v>
      </c>
      <c r="DS137">
        <v>0</v>
      </c>
      <c r="DT137">
        <v>10009.65</v>
      </c>
      <c r="DU137">
        <v>0</v>
      </c>
      <c r="DV137">
        <v>1.65492</v>
      </c>
      <c r="DW137">
        <v>1.251538</v>
      </c>
      <c r="DX137">
        <v>431.8557</v>
      </c>
      <c r="DY137">
        <v>430.4505</v>
      </c>
      <c r="DZ137">
        <v>0.2770337</v>
      </c>
      <c r="EA137">
        <v>419.9949</v>
      </c>
      <c r="EB137">
        <v>24.28922</v>
      </c>
      <c r="EC137">
        <v>2.209886</v>
      </c>
      <c r="ED137">
        <v>2.184967</v>
      </c>
      <c r="EE137">
        <v>19.03418</v>
      </c>
      <c r="EF137">
        <v>18.85251</v>
      </c>
      <c r="EG137">
        <v>0.00500056</v>
      </c>
      <c r="EH137">
        <v>0</v>
      </c>
      <c r="EI137">
        <v>0</v>
      </c>
      <c r="EJ137">
        <v>0</v>
      </c>
      <c r="EK137">
        <v>802.6200000000001</v>
      </c>
      <c r="EL137">
        <v>0.00500056</v>
      </c>
      <c r="EM137">
        <v>-5.05</v>
      </c>
      <c r="EN137">
        <v>-2.77</v>
      </c>
      <c r="EO137">
        <v>35.3124</v>
      </c>
      <c r="EP137">
        <v>38.437</v>
      </c>
      <c r="EQ137">
        <v>36.8496</v>
      </c>
      <c r="ER137">
        <v>38.0124</v>
      </c>
      <c r="ES137">
        <v>37.5498</v>
      </c>
      <c r="ET137">
        <v>0</v>
      </c>
      <c r="EU137">
        <v>0</v>
      </c>
      <c r="EV137">
        <v>0</v>
      </c>
      <c r="EW137">
        <v>1758504846.1</v>
      </c>
      <c r="EX137">
        <v>0</v>
      </c>
      <c r="EY137">
        <v>802.8480000000001</v>
      </c>
      <c r="EZ137">
        <v>10.5384617656899</v>
      </c>
      <c r="FA137">
        <v>10.26153825937637</v>
      </c>
      <c r="FB137">
        <v>-7.388</v>
      </c>
      <c r="FC137">
        <v>15</v>
      </c>
      <c r="FD137">
        <v>0</v>
      </c>
      <c r="FE137" t="s">
        <v>424</v>
      </c>
      <c r="FF137">
        <v>1747148579.5</v>
      </c>
      <c r="FG137">
        <v>1747148584.5</v>
      </c>
      <c r="FH137">
        <v>0</v>
      </c>
      <c r="FI137">
        <v>0.162</v>
      </c>
      <c r="FJ137">
        <v>-0.001</v>
      </c>
      <c r="FK137">
        <v>0.139</v>
      </c>
      <c r="FL137">
        <v>0.058</v>
      </c>
      <c r="FM137">
        <v>420</v>
      </c>
      <c r="FN137">
        <v>16</v>
      </c>
      <c r="FO137">
        <v>0.19</v>
      </c>
      <c r="FP137">
        <v>0.02</v>
      </c>
      <c r="FQ137">
        <v>1.2678535</v>
      </c>
      <c r="FR137">
        <v>-0.08052292682926758</v>
      </c>
      <c r="FS137">
        <v>0.03414984769731776</v>
      </c>
      <c r="FT137">
        <v>1</v>
      </c>
      <c r="FU137">
        <v>803.6558823529413</v>
      </c>
      <c r="FV137">
        <v>-9.529411517310663</v>
      </c>
      <c r="FW137">
        <v>6.827202991858498</v>
      </c>
      <c r="FX137">
        <v>0</v>
      </c>
      <c r="FY137">
        <v>0.27858895</v>
      </c>
      <c r="FZ137">
        <v>-0.01745509193245819</v>
      </c>
      <c r="GA137">
        <v>0.001931026915270732</v>
      </c>
      <c r="GB137">
        <v>1</v>
      </c>
      <c r="GC137">
        <v>2</v>
      </c>
      <c r="GD137">
        <v>3</v>
      </c>
      <c r="GE137" t="s">
        <v>434</v>
      </c>
      <c r="GF137">
        <v>3.12691</v>
      </c>
      <c r="GG137">
        <v>2.73429</v>
      </c>
      <c r="GH137">
        <v>0.08537019999999999</v>
      </c>
      <c r="GI137">
        <v>0.085633</v>
      </c>
      <c r="GJ137">
        <v>0.107947</v>
      </c>
      <c r="GK137">
        <v>0.107672</v>
      </c>
      <c r="GL137">
        <v>27384.2</v>
      </c>
      <c r="GM137">
        <v>26554.3</v>
      </c>
      <c r="GN137">
        <v>30483.4</v>
      </c>
      <c r="GO137">
        <v>29298</v>
      </c>
      <c r="GP137">
        <v>37532</v>
      </c>
      <c r="GQ137">
        <v>34385.1</v>
      </c>
      <c r="GR137">
        <v>46639</v>
      </c>
      <c r="GS137">
        <v>43522.9</v>
      </c>
      <c r="GT137">
        <v>1.8134</v>
      </c>
      <c r="GU137">
        <v>1.87105</v>
      </c>
      <c r="GV137">
        <v>0.07013229999999999</v>
      </c>
      <c r="GW137">
        <v>0</v>
      </c>
      <c r="GX137">
        <v>28.8604</v>
      </c>
      <c r="GY137">
        <v>999.9</v>
      </c>
      <c r="GZ137">
        <v>56</v>
      </c>
      <c r="HA137">
        <v>31.4</v>
      </c>
      <c r="HB137">
        <v>28.7311</v>
      </c>
      <c r="HC137">
        <v>63.06</v>
      </c>
      <c r="HD137">
        <v>16.7027</v>
      </c>
      <c r="HE137">
        <v>1</v>
      </c>
      <c r="HF137">
        <v>0.190269</v>
      </c>
      <c r="HG137">
        <v>-1.21914</v>
      </c>
      <c r="HH137">
        <v>20.2132</v>
      </c>
      <c r="HI137">
        <v>5.2399</v>
      </c>
      <c r="HJ137">
        <v>11.974</v>
      </c>
      <c r="HK137">
        <v>4.97315</v>
      </c>
      <c r="HL137">
        <v>3.291</v>
      </c>
      <c r="HM137">
        <v>9999</v>
      </c>
      <c r="HN137">
        <v>9999</v>
      </c>
      <c r="HO137">
        <v>9999</v>
      </c>
      <c r="HP137">
        <v>999.9</v>
      </c>
      <c r="HQ137">
        <v>4.97292</v>
      </c>
      <c r="HR137">
        <v>1.87741</v>
      </c>
      <c r="HS137">
        <v>1.87546</v>
      </c>
      <c r="HT137">
        <v>1.87826</v>
      </c>
      <c r="HU137">
        <v>1.875</v>
      </c>
      <c r="HV137">
        <v>1.87857</v>
      </c>
      <c r="HW137">
        <v>1.87567</v>
      </c>
      <c r="HX137">
        <v>1.87683</v>
      </c>
      <c r="HY137">
        <v>0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0.12</v>
      </c>
      <c r="IM137">
        <v>0.2466</v>
      </c>
      <c r="IN137">
        <v>-0.2620446997112612</v>
      </c>
      <c r="IO137">
        <v>0.0009670109888777422</v>
      </c>
      <c r="IP137">
        <v>-2.06069886015755E-07</v>
      </c>
      <c r="IQ137">
        <v>1.492131737393187E-10</v>
      </c>
      <c r="IR137">
        <v>-0.04753701319922854</v>
      </c>
      <c r="IS137">
        <v>-0.001311061913088307</v>
      </c>
      <c r="IT137">
        <v>0.0006994928358591311</v>
      </c>
      <c r="IU137">
        <v>-6.08881213830995E-06</v>
      </c>
      <c r="IV137">
        <v>3</v>
      </c>
      <c r="IW137">
        <v>2112</v>
      </c>
      <c r="IX137">
        <v>1</v>
      </c>
      <c r="IY137">
        <v>30</v>
      </c>
      <c r="IZ137">
        <v>189271.1</v>
      </c>
      <c r="JA137">
        <v>189271</v>
      </c>
      <c r="JB137">
        <v>1.11084</v>
      </c>
      <c r="JC137">
        <v>2.54883</v>
      </c>
      <c r="JD137">
        <v>1.39893</v>
      </c>
      <c r="JE137">
        <v>2.35352</v>
      </c>
      <c r="JF137">
        <v>1.44897</v>
      </c>
      <c r="JG137">
        <v>2.5647</v>
      </c>
      <c r="JH137">
        <v>37.53</v>
      </c>
      <c r="JI137">
        <v>24.2188</v>
      </c>
      <c r="JJ137">
        <v>18</v>
      </c>
      <c r="JK137">
        <v>475.827</v>
      </c>
      <c r="JL137">
        <v>482.414</v>
      </c>
      <c r="JM137">
        <v>31.3877</v>
      </c>
      <c r="JN137">
        <v>29.6049</v>
      </c>
      <c r="JO137">
        <v>29.9999</v>
      </c>
      <c r="JP137">
        <v>29.2823</v>
      </c>
      <c r="JQ137">
        <v>29.3392</v>
      </c>
      <c r="JR137">
        <v>22.2657</v>
      </c>
      <c r="JS137">
        <v>25.1268</v>
      </c>
      <c r="JT137">
        <v>98.94750000000001</v>
      </c>
      <c r="JU137">
        <v>31.3678</v>
      </c>
      <c r="JV137">
        <v>420</v>
      </c>
      <c r="JW137">
        <v>24.2899</v>
      </c>
      <c r="JX137">
        <v>100.785</v>
      </c>
      <c r="JY137">
        <v>100.121</v>
      </c>
    </row>
    <row r="138" spans="1:285">
      <c r="A138">
        <v>122</v>
      </c>
      <c r="B138">
        <v>1758504846</v>
      </c>
      <c r="C138">
        <v>1329.400000095367</v>
      </c>
      <c r="D138" t="s">
        <v>674</v>
      </c>
      <c r="E138" t="s">
        <v>675</v>
      </c>
      <c r="F138">
        <v>5</v>
      </c>
      <c r="G138" t="s">
        <v>613</v>
      </c>
      <c r="H138" t="s">
        <v>420</v>
      </c>
      <c r="I138" t="s">
        <v>421</v>
      </c>
      <c r="J138">
        <v>1758504843.166667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6</v>
      </c>
      <c r="DB138">
        <v>0.5</v>
      </c>
      <c r="DC138" t="s">
        <v>423</v>
      </c>
      <c r="DD138">
        <v>2</v>
      </c>
      <c r="DE138">
        <v>1758504843.166667</v>
      </c>
      <c r="DF138">
        <v>421.2583333333333</v>
      </c>
      <c r="DG138">
        <v>419.9671111111111</v>
      </c>
      <c r="DH138">
        <v>24.56317777777778</v>
      </c>
      <c r="DI138">
        <v>24.28792222222222</v>
      </c>
      <c r="DJ138">
        <v>421.1384444444445</v>
      </c>
      <c r="DK138">
        <v>24.31653333333334</v>
      </c>
      <c r="DL138">
        <v>500.0564444444444</v>
      </c>
      <c r="DM138">
        <v>89.95631111111112</v>
      </c>
      <c r="DN138">
        <v>0.05634970000000001</v>
      </c>
      <c r="DO138">
        <v>30.60974444444444</v>
      </c>
      <c r="DP138">
        <v>30.0008</v>
      </c>
      <c r="DQ138">
        <v>999.9000000000001</v>
      </c>
      <c r="DR138">
        <v>0</v>
      </c>
      <c r="DS138">
        <v>0</v>
      </c>
      <c r="DT138">
        <v>10016.26666666667</v>
      </c>
      <c r="DU138">
        <v>0</v>
      </c>
      <c r="DV138">
        <v>1.65492</v>
      </c>
      <c r="DW138">
        <v>1.291083333333333</v>
      </c>
      <c r="DX138">
        <v>431.8662222222222</v>
      </c>
      <c r="DY138">
        <v>430.4213333333333</v>
      </c>
      <c r="DZ138">
        <v>0.2752682222222222</v>
      </c>
      <c r="EA138">
        <v>419.9671111111111</v>
      </c>
      <c r="EB138">
        <v>24.28792222222222</v>
      </c>
      <c r="EC138">
        <v>2.209613333333333</v>
      </c>
      <c r="ED138">
        <v>2.184851111111111</v>
      </c>
      <c r="EE138">
        <v>19.03218888888889</v>
      </c>
      <c r="EF138">
        <v>18.85166666666667</v>
      </c>
      <c r="EG138">
        <v>0.00500056</v>
      </c>
      <c r="EH138">
        <v>0</v>
      </c>
      <c r="EI138">
        <v>0</v>
      </c>
      <c r="EJ138">
        <v>0</v>
      </c>
      <c r="EK138">
        <v>799.3333333333334</v>
      </c>
      <c r="EL138">
        <v>0.00500056</v>
      </c>
      <c r="EM138">
        <v>-3.044444444444445</v>
      </c>
      <c r="EN138">
        <v>-2.755555555555556</v>
      </c>
      <c r="EO138">
        <v>35.27766666666667</v>
      </c>
      <c r="EP138">
        <v>38.42322222222222</v>
      </c>
      <c r="EQ138">
        <v>36.86088888888889</v>
      </c>
      <c r="ER138">
        <v>37.99988888888889</v>
      </c>
      <c r="ES138">
        <v>37.43711111111111</v>
      </c>
      <c r="ET138">
        <v>0</v>
      </c>
      <c r="EU138">
        <v>0</v>
      </c>
      <c r="EV138">
        <v>0</v>
      </c>
      <c r="EW138">
        <v>1758504847.9</v>
      </c>
      <c r="EX138">
        <v>0</v>
      </c>
      <c r="EY138">
        <v>802.6384615384615</v>
      </c>
      <c r="EZ138">
        <v>11.7538463447095</v>
      </c>
      <c r="FA138">
        <v>-1.719658532060076</v>
      </c>
      <c r="FB138">
        <v>-6.603846153846153</v>
      </c>
      <c r="FC138">
        <v>15</v>
      </c>
      <c r="FD138">
        <v>0</v>
      </c>
      <c r="FE138" t="s">
        <v>424</v>
      </c>
      <c r="FF138">
        <v>1747148579.5</v>
      </c>
      <c r="FG138">
        <v>1747148584.5</v>
      </c>
      <c r="FH138">
        <v>0</v>
      </c>
      <c r="FI138">
        <v>0.162</v>
      </c>
      <c r="FJ138">
        <v>-0.001</v>
      </c>
      <c r="FK138">
        <v>0.139</v>
      </c>
      <c r="FL138">
        <v>0.058</v>
      </c>
      <c r="FM138">
        <v>420</v>
      </c>
      <c r="FN138">
        <v>16</v>
      </c>
      <c r="FO138">
        <v>0.19</v>
      </c>
      <c r="FP138">
        <v>0.02</v>
      </c>
      <c r="FQ138">
        <v>1.275573170731708</v>
      </c>
      <c r="FR138">
        <v>0.09808808362369437</v>
      </c>
      <c r="FS138">
        <v>0.04221092226236171</v>
      </c>
      <c r="FT138">
        <v>1</v>
      </c>
      <c r="FU138">
        <v>803.7029411764705</v>
      </c>
      <c r="FV138">
        <v>-12.06569888810711</v>
      </c>
      <c r="FW138">
        <v>6.752798343437195</v>
      </c>
      <c r="FX138">
        <v>0</v>
      </c>
      <c r="FY138">
        <v>0.2775580975609756</v>
      </c>
      <c r="FZ138">
        <v>-0.01875792334494764</v>
      </c>
      <c r="GA138">
        <v>0.002145848536523808</v>
      </c>
      <c r="GB138">
        <v>1</v>
      </c>
      <c r="GC138">
        <v>2</v>
      </c>
      <c r="GD138">
        <v>3</v>
      </c>
      <c r="GE138" t="s">
        <v>434</v>
      </c>
      <c r="GF138">
        <v>3.12702</v>
      </c>
      <c r="GG138">
        <v>2.73412</v>
      </c>
      <c r="GH138">
        <v>0.08537019999999999</v>
      </c>
      <c r="GI138">
        <v>0.0856281</v>
      </c>
      <c r="GJ138">
        <v>0.107937</v>
      </c>
      <c r="GK138">
        <v>0.107675</v>
      </c>
      <c r="GL138">
        <v>27384.2</v>
      </c>
      <c r="GM138">
        <v>26554.4</v>
      </c>
      <c r="GN138">
        <v>30483.4</v>
      </c>
      <c r="GO138">
        <v>29298</v>
      </c>
      <c r="GP138">
        <v>37532.4</v>
      </c>
      <c r="GQ138">
        <v>34385.1</v>
      </c>
      <c r="GR138">
        <v>46638.9</v>
      </c>
      <c r="GS138">
        <v>43523.2</v>
      </c>
      <c r="GT138">
        <v>1.81373</v>
      </c>
      <c r="GU138">
        <v>1.87103</v>
      </c>
      <c r="GV138">
        <v>0.0700802</v>
      </c>
      <c r="GW138">
        <v>0</v>
      </c>
      <c r="GX138">
        <v>28.8604</v>
      </c>
      <c r="GY138">
        <v>999.9</v>
      </c>
      <c r="GZ138">
        <v>56</v>
      </c>
      <c r="HA138">
        <v>31.4</v>
      </c>
      <c r="HB138">
        <v>28.731</v>
      </c>
      <c r="HC138">
        <v>63.19</v>
      </c>
      <c r="HD138">
        <v>16.5905</v>
      </c>
      <c r="HE138">
        <v>1</v>
      </c>
      <c r="HF138">
        <v>0.190254</v>
      </c>
      <c r="HG138">
        <v>-1.28384</v>
      </c>
      <c r="HH138">
        <v>20.2128</v>
      </c>
      <c r="HI138">
        <v>5.239</v>
      </c>
      <c r="HJ138">
        <v>11.974</v>
      </c>
      <c r="HK138">
        <v>4.97255</v>
      </c>
      <c r="HL138">
        <v>3.291</v>
      </c>
      <c r="HM138">
        <v>9999</v>
      </c>
      <c r="HN138">
        <v>9999</v>
      </c>
      <c r="HO138">
        <v>9999</v>
      </c>
      <c r="HP138">
        <v>999.9</v>
      </c>
      <c r="HQ138">
        <v>4.97293</v>
      </c>
      <c r="HR138">
        <v>1.87742</v>
      </c>
      <c r="HS138">
        <v>1.87547</v>
      </c>
      <c r="HT138">
        <v>1.87829</v>
      </c>
      <c r="HU138">
        <v>1.875</v>
      </c>
      <c r="HV138">
        <v>1.87859</v>
      </c>
      <c r="HW138">
        <v>1.87567</v>
      </c>
      <c r="HX138">
        <v>1.87683</v>
      </c>
      <c r="HY138">
        <v>0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0.12</v>
      </c>
      <c r="IM138">
        <v>0.2466</v>
      </c>
      <c r="IN138">
        <v>-0.2620446997112612</v>
      </c>
      <c r="IO138">
        <v>0.0009670109888777422</v>
      </c>
      <c r="IP138">
        <v>-2.06069886015755E-07</v>
      </c>
      <c r="IQ138">
        <v>1.492131737393187E-10</v>
      </c>
      <c r="IR138">
        <v>-0.04753701319922854</v>
      </c>
      <c r="IS138">
        <v>-0.001311061913088307</v>
      </c>
      <c r="IT138">
        <v>0.0006994928358591311</v>
      </c>
      <c r="IU138">
        <v>-6.08881213830995E-06</v>
      </c>
      <c r="IV138">
        <v>3</v>
      </c>
      <c r="IW138">
        <v>2112</v>
      </c>
      <c r="IX138">
        <v>1</v>
      </c>
      <c r="IY138">
        <v>30</v>
      </c>
      <c r="IZ138">
        <v>189271.1</v>
      </c>
      <c r="JA138">
        <v>189271</v>
      </c>
      <c r="JB138">
        <v>1.11084</v>
      </c>
      <c r="JC138">
        <v>2.55127</v>
      </c>
      <c r="JD138">
        <v>1.39893</v>
      </c>
      <c r="JE138">
        <v>2.35352</v>
      </c>
      <c r="JF138">
        <v>1.44897</v>
      </c>
      <c r="JG138">
        <v>2.52319</v>
      </c>
      <c r="JH138">
        <v>37.53</v>
      </c>
      <c r="JI138">
        <v>24.2188</v>
      </c>
      <c r="JJ138">
        <v>18</v>
      </c>
      <c r="JK138">
        <v>476.005</v>
      </c>
      <c r="JL138">
        <v>482.397</v>
      </c>
      <c r="JM138">
        <v>31.369</v>
      </c>
      <c r="JN138">
        <v>29.6056</v>
      </c>
      <c r="JO138">
        <v>29.9999</v>
      </c>
      <c r="JP138">
        <v>29.2823</v>
      </c>
      <c r="JQ138">
        <v>29.3392</v>
      </c>
      <c r="JR138">
        <v>22.2676</v>
      </c>
      <c r="JS138">
        <v>25.1268</v>
      </c>
      <c r="JT138">
        <v>98.94750000000001</v>
      </c>
      <c r="JU138">
        <v>31.3678</v>
      </c>
      <c r="JV138">
        <v>420</v>
      </c>
      <c r="JW138">
        <v>24.2899</v>
      </c>
      <c r="JX138">
        <v>100.785</v>
      </c>
      <c r="JY138">
        <v>100.122</v>
      </c>
    </row>
    <row r="139" spans="1:285">
      <c r="A139">
        <v>123</v>
      </c>
      <c r="B139">
        <v>1758504848</v>
      </c>
      <c r="C139">
        <v>1331.400000095367</v>
      </c>
      <c r="D139" t="s">
        <v>676</v>
      </c>
      <c r="E139" t="s">
        <v>677</v>
      </c>
      <c r="F139">
        <v>5</v>
      </c>
      <c r="G139" t="s">
        <v>613</v>
      </c>
      <c r="H139" t="s">
        <v>420</v>
      </c>
      <c r="I139" t="s">
        <v>421</v>
      </c>
      <c r="J139">
        <v>1758504845.3125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5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6</v>
      </c>
      <c r="DB139">
        <v>0.5</v>
      </c>
      <c r="DC139" t="s">
        <v>423</v>
      </c>
      <c r="DD139">
        <v>2</v>
      </c>
      <c r="DE139">
        <v>1758504845.3125</v>
      </c>
      <c r="DF139">
        <v>421.27025</v>
      </c>
      <c r="DG139">
        <v>419.930375</v>
      </c>
      <c r="DH139">
        <v>24.5596625</v>
      </c>
      <c r="DI139">
        <v>24.287975</v>
      </c>
      <c r="DJ139">
        <v>421.15025</v>
      </c>
      <c r="DK139">
        <v>24.3131</v>
      </c>
      <c r="DL139">
        <v>500.1055</v>
      </c>
      <c r="DM139">
        <v>89.95656249999999</v>
      </c>
      <c r="DN139">
        <v>0.056211675</v>
      </c>
      <c r="DO139">
        <v>30.6096125</v>
      </c>
      <c r="DP139">
        <v>30.0008125</v>
      </c>
      <c r="DQ139">
        <v>999.9</v>
      </c>
      <c r="DR139">
        <v>0</v>
      </c>
      <c r="DS139">
        <v>0</v>
      </c>
      <c r="DT139">
        <v>10022.5</v>
      </c>
      <c r="DU139">
        <v>0</v>
      </c>
      <c r="DV139">
        <v>1.65492</v>
      </c>
      <c r="DW139">
        <v>1.3396425</v>
      </c>
      <c r="DX139">
        <v>431.876875</v>
      </c>
      <c r="DY139">
        <v>430.3836249999999</v>
      </c>
      <c r="DZ139">
        <v>0.271698625</v>
      </c>
      <c r="EA139">
        <v>419.930375</v>
      </c>
      <c r="EB139">
        <v>24.287975</v>
      </c>
      <c r="EC139">
        <v>2.209305000000001</v>
      </c>
      <c r="ED139">
        <v>2.1848625</v>
      </c>
      <c r="EE139">
        <v>19.02995</v>
      </c>
      <c r="EF139">
        <v>18.85175</v>
      </c>
      <c r="EG139">
        <v>0.00500056</v>
      </c>
      <c r="EH139">
        <v>0</v>
      </c>
      <c r="EI139">
        <v>0</v>
      </c>
      <c r="EJ139">
        <v>0</v>
      </c>
      <c r="EK139">
        <v>801.6125</v>
      </c>
      <c r="EL139">
        <v>0.00500056</v>
      </c>
      <c r="EM139">
        <v>-3.125</v>
      </c>
      <c r="EN139">
        <v>-2.725</v>
      </c>
      <c r="EO139">
        <v>35.257625</v>
      </c>
      <c r="EP139">
        <v>38.41374999999999</v>
      </c>
      <c r="EQ139">
        <v>36.84375</v>
      </c>
      <c r="ER139">
        <v>38.02325</v>
      </c>
      <c r="ES139">
        <v>37.444875</v>
      </c>
      <c r="ET139">
        <v>0</v>
      </c>
      <c r="EU139">
        <v>0</v>
      </c>
      <c r="EV139">
        <v>0</v>
      </c>
      <c r="EW139">
        <v>1758504849.7</v>
      </c>
      <c r="EX139">
        <v>0</v>
      </c>
      <c r="EY139">
        <v>802.9040000000001</v>
      </c>
      <c r="EZ139">
        <v>4.200000301385327</v>
      </c>
      <c r="FA139">
        <v>7.984614986639762</v>
      </c>
      <c r="FB139">
        <v>-5.616000000000001</v>
      </c>
      <c r="FC139">
        <v>15</v>
      </c>
      <c r="FD139">
        <v>0</v>
      </c>
      <c r="FE139" t="s">
        <v>424</v>
      </c>
      <c r="FF139">
        <v>1747148579.5</v>
      </c>
      <c r="FG139">
        <v>1747148584.5</v>
      </c>
      <c r="FH139">
        <v>0</v>
      </c>
      <c r="FI139">
        <v>0.162</v>
      </c>
      <c r="FJ139">
        <v>-0.001</v>
      </c>
      <c r="FK139">
        <v>0.139</v>
      </c>
      <c r="FL139">
        <v>0.058</v>
      </c>
      <c r="FM139">
        <v>420</v>
      </c>
      <c r="FN139">
        <v>16</v>
      </c>
      <c r="FO139">
        <v>0.19</v>
      </c>
      <c r="FP139">
        <v>0.02</v>
      </c>
      <c r="FQ139">
        <v>1.278448</v>
      </c>
      <c r="FR139">
        <v>0.2749141463414607</v>
      </c>
      <c r="FS139">
        <v>0.04694908386752611</v>
      </c>
      <c r="FT139">
        <v>1</v>
      </c>
      <c r="FU139">
        <v>803.1529411764704</v>
      </c>
      <c r="FV139">
        <v>-10.91825809670254</v>
      </c>
      <c r="FW139">
        <v>6.627803970179572</v>
      </c>
      <c r="FX139">
        <v>0</v>
      </c>
      <c r="FY139">
        <v>0.2766317</v>
      </c>
      <c r="FZ139">
        <v>-0.0244008405253291</v>
      </c>
      <c r="GA139">
        <v>0.002833448342567762</v>
      </c>
      <c r="GB139">
        <v>1</v>
      </c>
      <c r="GC139">
        <v>2</v>
      </c>
      <c r="GD139">
        <v>3</v>
      </c>
      <c r="GE139" t="s">
        <v>434</v>
      </c>
      <c r="GF139">
        <v>3.12706</v>
      </c>
      <c r="GG139">
        <v>2.734</v>
      </c>
      <c r="GH139">
        <v>0.08536489999999999</v>
      </c>
      <c r="GI139">
        <v>0.0856266</v>
      </c>
      <c r="GJ139">
        <v>0.107929</v>
      </c>
      <c r="GK139">
        <v>0.107673</v>
      </c>
      <c r="GL139">
        <v>27384.4</v>
      </c>
      <c r="GM139">
        <v>26554.3</v>
      </c>
      <c r="GN139">
        <v>30483.4</v>
      </c>
      <c r="GO139">
        <v>29297.8</v>
      </c>
      <c r="GP139">
        <v>37532.8</v>
      </c>
      <c r="GQ139">
        <v>34385</v>
      </c>
      <c r="GR139">
        <v>46639</v>
      </c>
      <c r="GS139">
        <v>43522.9</v>
      </c>
      <c r="GT139">
        <v>1.81397</v>
      </c>
      <c r="GU139">
        <v>1.8708</v>
      </c>
      <c r="GV139">
        <v>0.0696331</v>
      </c>
      <c r="GW139">
        <v>0</v>
      </c>
      <c r="GX139">
        <v>28.8611</v>
      </c>
      <c r="GY139">
        <v>999.9</v>
      </c>
      <c r="GZ139">
        <v>56</v>
      </c>
      <c r="HA139">
        <v>31.4</v>
      </c>
      <c r="HB139">
        <v>28.7289</v>
      </c>
      <c r="HC139">
        <v>63.35</v>
      </c>
      <c r="HD139">
        <v>16.5785</v>
      </c>
      <c r="HE139">
        <v>1</v>
      </c>
      <c r="HF139">
        <v>0.19031</v>
      </c>
      <c r="HG139">
        <v>-1.32527</v>
      </c>
      <c r="HH139">
        <v>20.2127</v>
      </c>
      <c r="HI139">
        <v>5.2384</v>
      </c>
      <c r="HJ139">
        <v>11.974</v>
      </c>
      <c r="HK139">
        <v>4.97235</v>
      </c>
      <c r="HL139">
        <v>3.291</v>
      </c>
      <c r="HM139">
        <v>9999</v>
      </c>
      <c r="HN139">
        <v>9999</v>
      </c>
      <c r="HO139">
        <v>9999</v>
      </c>
      <c r="HP139">
        <v>999.9</v>
      </c>
      <c r="HQ139">
        <v>4.97295</v>
      </c>
      <c r="HR139">
        <v>1.87742</v>
      </c>
      <c r="HS139">
        <v>1.87548</v>
      </c>
      <c r="HT139">
        <v>1.87831</v>
      </c>
      <c r="HU139">
        <v>1.875</v>
      </c>
      <c r="HV139">
        <v>1.87859</v>
      </c>
      <c r="HW139">
        <v>1.8757</v>
      </c>
      <c r="HX139">
        <v>1.87684</v>
      </c>
      <c r="HY139">
        <v>0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0.119</v>
      </c>
      <c r="IM139">
        <v>0.2464</v>
      </c>
      <c r="IN139">
        <v>-0.2620446997112612</v>
      </c>
      <c r="IO139">
        <v>0.0009670109888777422</v>
      </c>
      <c r="IP139">
        <v>-2.06069886015755E-07</v>
      </c>
      <c r="IQ139">
        <v>1.492131737393187E-10</v>
      </c>
      <c r="IR139">
        <v>-0.04753701319922854</v>
      </c>
      <c r="IS139">
        <v>-0.001311061913088307</v>
      </c>
      <c r="IT139">
        <v>0.0006994928358591311</v>
      </c>
      <c r="IU139">
        <v>-6.08881213830995E-06</v>
      </c>
      <c r="IV139">
        <v>3</v>
      </c>
      <c r="IW139">
        <v>2112</v>
      </c>
      <c r="IX139">
        <v>1</v>
      </c>
      <c r="IY139">
        <v>30</v>
      </c>
      <c r="IZ139">
        <v>189271.1</v>
      </c>
      <c r="JA139">
        <v>189271.1</v>
      </c>
      <c r="JB139">
        <v>1.11084</v>
      </c>
      <c r="JC139">
        <v>2.55249</v>
      </c>
      <c r="JD139">
        <v>1.39893</v>
      </c>
      <c r="JE139">
        <v>2.35352</v>
      </c>
      <c r="JF139">
        <v>1.44897</v>
      </c>
      <c r="JG139">
        <v>2.46826</v>
      </c>
      <c r="JH139">
        <v>37.53</v>
      </c>
      <c r="JI139">
        <v>24.2101</v>
      </c>
      <c r="JJ139">
        <v>18</v>
      </c>
      <c r="JK139">
        <v>476.142</v>
      </c>
      <c r="JL139">
        <v>482.247</v>
      </c>
      <c r="JM139">
        <v>31.3607</v>
      </c>
      <c r="JN139">
        <v>29.6056</v>
      </c>
      <c r="JO139">
        <v>30</v>
      </c>
      <c r="JP139">
        <v>29.2823</v>
      </c>
      <c r="JQ139">
        <v>29.3392</v>
      </c>
      <c r="JR139">
        <v>22.2693</v>
      </c>
      <c r="JS139">
        <v>25.1268</v>
      </c>
      <c r="JT139">
        <v>98.94750000000001</v>
      </c>
      <c r="JU139">
        <v>31.3673</v>
      </c>
      <c r="JV139">
        <v>420</v>
      </c>
      <c r="JW139">
        <v>24.2899</v>
      </c>
      <c r="JX139">
        <v>100.785</v>
      </c>
      <c r="JY139">
        <v>100.121</v>
      </c>
    </row>
    <row r="140" spans="1:285">
      <c r="A140">
        <v>124</v>
      </c>
      <c r="B140">
        <v>1758504850</v>
      </c>
      <c r="C140">
        <v>1333.400000095367</v>
      </c>
      <c r="D140" t="s">
        <v>678</v>
      </c>
      <c r="E140" t="s">
        <v>679</v>
      </c>
      <c r="F140">
        <v>5</v>
      </c>
      <c r="G140" t="s">
        <v>613</v>
      </c>
      <c r="H140" t="s">
        <v>420</v>
      </c>
      <c r="I140" t="s">
        <v>421</v>
      </c>
      <c r="J140">
        <v>1758504847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6</v>
      </c>
      <c r="DB140">
        <v>0.5</v>
      </c>
      <c r="DC140" t="s">
        <v>423</v>
      </c>
      <c r="DD140">
        <v>2</v>
      </c>
      <c r="DE140">
        <v>1758504847</v>
      </c>
      <c r="DF140">
        <v>421.2566666666667</v>
      </c>
      <c r="DG140">
        <v>419.9178888888889</v>
      </c>
      <c r="DH140">
        <v>24.55728888888889</v>
      </c>
      <c r="DI140">
        <v>24.28762222222222</v>
      </c>
      <c r="DJ140">
        <v>421.1366666666667</v>
      </c>
      <c r="DK140">
        <v>24.31077777777778</v>
      </c>
      <c r="DL140">
        <v>500.1142222222222</v>
      </c>
      <c r="DM140">
        <v>89.95707777777778</v>
      </c>
      <c r="DN140">
        <v>0.05617185555555556</v>
      </c>
      <c r="DO140">
        <v>30.60966666666667</v>
      </c>
      <c r="DP140">
        <v>29.99804444444444</v>
      </c>
      <c r="DQ140">
        <v>999.9000000000001</v>
      </c>
      <c r="DR140">
        <v>0</v>
      </c>
      <c r="DS140">
        <v>0</v>
      </c>
      <c r="DT140">
        <v>10012.36444444444</v>
      </c>
      <c r="DU140">
        <v>0</v>
      </c>
      <c r="DV140">
        <v>1.65492</v>
      </c>
      <c r="DW140">
        <v>1.338376666666667</v>
      </c>
      <c r="DX140">
        <v>431.8617777777778</v>
      </c>
      <c r="DY140">
        <v>430.3707777777778</v>
      </c>
      <c r="DZ140">
        <v>0.2696735555555556</v>
      </c>
      <c r="EA140">
        <v>419.9178888888889</v>
      </c>
      <c r="EB140">
        <v>24.28762222222222</v>
      </c>
      <c r="EC140">
        <v>2.209103333333333</v>
      </c>
      <c r="ED140">
        <v>2.184843333333333</v>
      </c>
      <c r="EE140">
        <v>19.02847777777778</v>
      </c>
      <c r="EF140">
        <v>18.85162222222222</v>
      </c>
      <c r="EG140">
        <v>0.00500056</v>
      </c>
      <c r="EH140">
        <v>0</v>
      </c>
      <c r="EI140">
        <v>0</v>
      </c>
      <c r="EJ140">
        <v>0</v>
      </c>
      <c r="EK140">
        <v>802.9111111111112</v>
      </c>
      <c r="EL140">
        <v>0.00500056</v>
      </c>
      <c r="EM140">
        <v>-3.644444444444444</v>
      </c>
      <c r="EN140">
        <v>-2.466666666666667</v>
      </c>
      <c r="EO140">
        <v>35.15955555555556</v>
      </c>
      <c r="EP140">
        <v>38.40255555555555</v>
      </c>
      <c r="EQ140">
        <v>36.78466666666667</v>
      </c>
      <c r="ER140">
        <v>37.96511111111111</v>
      </c>
      <c r="ES140">
        <v>37.36766666666666</v>
      </c>
      <c r="ET140">
        <v>0</v>
      </c>
      <c r="EU140">
        <v>0</v>
      </c>
      <c r="EV140">
        <v>0</v>
      </c>
      <c r="EW140">
        <v>1758504852.1</v>
      </c>
      <c r="EX140">
        <v>0</v>
      </c>
      <c r="EY140">
        <v>803.9760000000001</v>
      </c>
      <c r="EZ140">
        <v>2.700000345092479</v>
      </c>
      <c r="FA140">
        <v>6.923076394652964</v>
      </c>
      <c r="FB140">
        <v>-6.348</v>
      </c>
      <c r="FC140">
        <v>15</v>
      </c>
      <c r="FD140">
        <v>0</v>
      </c>
      <c r="FE140" t="s">
        <v>424</v>
      </c>
      <c r="FF140">
        <v>1747148579.5</v>
      </c>
      <c r="FG140">
        <v>1747148584.5</v>
      </c>
      <c r="FH140">
        <v>0</v>
      </c>
      <c r="FI140">
        <v>0.162</v>
      </c>
      <c r="FJ140">
        <v>-0.001</v>
      </c>
      <c r="FK140">
        <v>0.139</v>
      </c>
      <c r="FL140">
        <v>0.058</v>
      </c>
      <c r="FM140">
        <v>420</v>
      </c>
      <c r="FN140">
        <v>16</v>
      </c>
      <c r="FO140">
        <v>0.19</v>
      </c>
      <c r="FP140">
        <v>0.02</v>
      </c>
      <c r="FQ140">
        <v>1.284447073170732</v>
      </c>
      <c r="FR140">
        <v>0.3050650871080142</v>
      </c>
      <c r="FS140">
        <v>0.04813825294203893</v>
      </c>
      <c r="FT140">
        <v>1</v>
      </c>
      <c r="FU140">
        <v>803.2500000000001</v>
      </c>
      <c r="FV140">
        <v>12.60657003887046</v>
      </c>
      <c r="FW140">
        <v>6.34212109628948</v>
      </c>
      <c r="FX140">
        <v>0</v>
      </c>
      <c r="FY140">
        <v>0.2752441951219512</v>
      </c>
      <c r="FZ140">
        <v>-0.03187889895470353</v>
      </c>
      <c r="GA140">
        <v>0.003669275792302372</v>
      </c>
      <c r="GB140">
        <v>1</v>
      </c>
      <c r="GC140">
        <v>2</v>
      </c>
      <c r="GD140">
        <v>3</v>
      </c>
      <c r="GE140" t="s">
        <v>434</v>
      </c>
      <c r="GF140">
        <v>3.12685</v>
      </c>
      <c r="GG140">
        <v>2.73384</v>
      </c>
      <c r="GH140">
        <v>0.0853614</v>
      </c>
      <c r="GI140">
        <v>0.0856305</v>
      </c>
      <c r="GJ140">
        <v>0.107925</v>
      </c>
      <c r="GK140">
        <v>0.107668</v>
      </c>
      <c r="GL140">
        <v>27384.2</v>
      </c>
      <c r="GM140">
        <v>26554.2</v>
      </c>
      <c r="GN140">
        <v>30483.2</v>
      </c>
      <c r="GO140">
        <v>29297.8</v>
      </c>
      <c r="GP140">
        <v>37532.7</v>
      </c>
      <c r="GQ140">
        <v>34385.1</v>
      </c>
      <c r="GR140">
        <v>46638.6</v>
      </c>
      <c r="GS140">
        <v>43522.8</v>
      </c>
      <c r="GT140">
        <v>1.81367</v>
      </c>
      <c r="GU140">
        <v>1.87118</v>
      </c>
      <c r="GV140">
        <v>0.0694916</v>
      </c>
      <c r="GW140">
        <v>0</v>
      </c>
      <c r="GX140">
        <v>28.8623</v>
      </c>
      <c r="GY140">
        <v>999.9</v>
      </c>
      <c r="GZ140">
        <v>56</v>
      </c>
      <c r="HA140">
        <v>31.4</v>
      </c>
      <c r="HB140">
        <v>28.7303</v>
      </c>
      <c r="HC140">
        <v>63.15</v>
      </c>
      <c r="HD140">
        <v>16.7348</v>
      </c>
      <c r="HE140">
        <v>1</v>
      </c>
      <c r="HF140">
        <v>0.190361</v>
      </c>
      <c r="HG140">
        <v>-1.35843</v>
      </c>
      <c r="HH140">
        <v>20.2123</v>
      </c>
      <c r="HI140">
        <v>5.23796</v>
      </c>
      <c r="HJ140">
        <v>11.974</v>
      </c>
      <c r="HK140">
        <v>4.9723</v>
      </c>
      <c r="HL140">
        <v>3.291</v>
      </c>
      <c r="HM140">
        <v>9999</v>
      </c>
      <c r="HN140">
        <v>9999</v>
      </c>
      <c r="HO140">
        <v>9999</v>
      </c>
      <c r="HP140">
        <v>999.9</v>
      </c>
      <c r="HQ140">
        <v>4.97294</v>
      </c>
      <c r="HR140">
        <v>1.87742</v>
      </c>
      <c r="HS140">
        <v>1.87547</v>
      </c>
      <c r="HT140">
        <v>1.8783</v>
      </c>
      <c r="HU140">
        <v>1.87501</v>
      </c>
      <c r="HV140">
        <v>1.87857</v>
      </c>
      <c r="HW140">
        <v>1.87569</v>
      </c>
      <c r="HX140">
        <v>1.87683</v>
      </c>
      <c r="HY140">
        <v>0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0.12</v>
      </c>
      <c r="IM140">
        <v>0.2464</v>
      </c>
      <c r="IN140">
        <v>-0.2620446997112612</v>
      </c>
      <c r="IO140">
        <v>0.0009670109888777422</v>
      </c>
      <c r="IP140">
        <v>-2.06069886015755E-07</v>
      </c>
      <c r="IQ140">
        <v>1.492131737393187E-10</v>
      </c>
      <c r="IR140">
        <v>-0.04753701319922854</v>
      </c>
      <c r="IS140">
        <v>-0.001311061913088307</v>
      </c>
      <c r="IT140">
        <v>0.0006994928358591311</v>
      </c>
      <c r="IU140">
        <v>-6.08881213830995E-06</v>
      </c>
      <c r="IV140">
        <v>3</v>
      </c>
      <c r="IW140">
        <v>2112</v>
      </c>
      <c r="IX140">
        <v>1</v>
      </c>
      <c r="IY140">
        <v>30</v>
      </c>
      <c r="IZ140">
        <v>189271.2</v>
      </c>
      <c r="JA140">
        <v>189271.1</v>
      </c>
      <c r="JB140">
        <v>1.11084</v>
      </c>
      <c r="JC140">
        <v>2.55371</v>
      </c>
      <c r="JD140">
        <v>1.39893</v>
      </c>
      <c r="JE140">
        <v>2.35352</v>
      </c>
      <c r="JF140">
        <v>1.44897</v>
      </c>
      <c r="JG140">
        <v>2.53174</v>
      </c>
      <c r="JH140">
        <v>37.53</v>
      </c>
      <c r="JI140">
        <v>24.2101</v>
      </c>
      <c r="JJ140">
        <v>18</v>
      </c>
      <c r="JK140">
        <v>475.978</v>
      </c>
      <c r="JL140">
        <v>482.497</v>
      </c>
      <c r="JM140">
        <v>31.3566</v>
      </c>
      <c r="JN140">
        <v>29.6056</v>
      </c>
      <c r="JO140">
        <v>30</v>
      </c>
      <c r="JP140">
        <v>29.2823</v>
      </c>
      <c r="JQ140">
        <v>29.3392</v>
      </c>
      <c r="JR140">
        <v>22.2688</v>
      </c>
      <c r="JS140">
        <v>25.1268</v>
      </c>
      <c r="JT140">
        <v>98.94750000000001</v>
      </c>
      <c r="JU140">
        <v>31.3673</v>
      </c>
      <c r="JV140">
        <v>420</v>
      </c>
      <c r="JW140">
        <v>24.2899</v>
      </c>
      <c r="JX140">
        <v>100.784</v>
      </c>
      <c r="JY140">
        <v>100.121</v>
      </c>
    </row>
    <row r="141" spans="1:285">
      <c r="A141">
        <v>125</v>
      </c>
      <c r="B141">
        <v>1758504852</v>
      </c>
      <c r="C141">
        <v>1335.400000095367</v>
      </c>
      <c r="D141" t="s">
        <v>680</v>
      </c>
      <c r="E141" t="s">
        <v>681</v>
      </c>
      <c r="F141">
        <v>5</v>
      </c>
      <c r="G141" t="s">
        <v>613</v>
      </c>
      <c r="H141" t="s">
        <v>420</v>
      </c>
      <c r="I141" t="s">
        <v>421</v>
      </c>
      <c r="J141">
        <v>1758504849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6</v>
      </c>
      <c r="DB141">
        <v>0.5</v>
      </c>
      <c r="DC141" t="s">
        <v>423</v>
      </c>
      <c r="DD141">
        <v>2</v>
      </c>
      <c r="DE141">
        <v>1758504849</v>
      </c>
      <c r="DF141">
        <v>421.2258888888889</v>
      </c>
      <c r="DG141">
        <v>419.9217777777778</v>
      </c>
      <c r="DH141">
        <v>24.5551</v>
      </c>
      <c r="DI141">
        <v>24.28667777777778</v>
      </c>
      <c r="DJ141">
        <v>421.1058888888889</v>
      </c>
      <c r="DK141">
        <v>24.30865555555555</v>
      </c>
      <c r="DL141">
        <v>500.0705555555556</v>
      </c>
      <c r="DM141">
        <v>89.95733333333332</v>
      </c>
      <c r="DN141">
        <v>0.05614681111111111</v>
      </c>
      <c r="DO141">
        <v>30.60935555555556</v>
      </c>
      <c r="DP141">
        <v>29.99504444444445</v>
      </c>
      <c r="DQ141">
        <v>999.9000000000001</v>
      </c>
      <c r="DR141">
        <v>0</v>
      </c>
      <c r="DS141">
        <v>0</v>
      </c>
      <c r="DT141">
        <v>9996.114444444444</v>
      </c>
      <c r="DU141">
        <v>0</v>
      </c>
      <c r="DV141">
        <v>1.65492</v>
      </c>
      <c r="DW141">
        <v>1.303674444444445</v>
      </c>
      <c r="DX141">
        <v>431.8293333333334</v>
      </c>
      <c r="DY141">
        <v>430.3744444444444</v>
      </c>
      <c r="DZ141">
        <v>0.2684286666666666</v>
      </c>
      <c r="EA141">
        <v>419.9217777777778</v>
      </c>
      <c r="EB141">
        <v>24.28667777777778</v>
      </c>
      <c r="EC141">
        <v>2.208913333333333</v>
      </c>
      <c r="ED141">
        <v>2.184764444444445</v>
      </c>
      <c r="EE141">
        <v>19.02708888888889</v>
      </c>
      <c r="EF141">
        <v>18.85106666666667</v>
      </c>
      <c r="EG141">
        <v>0.00500056</v>
      </c>
      <c r="EH141">
        <v>0</v>
      </c>
      <c r="EI141">
        <v>0</v>
      </c>
      <c r="EJ141">
        <v>0</v>
      </c>
      <c r="EK141">
        <v>803.8888888888889</v>
      </c>
      <c r="EL141">
        <v>0.00500056</v>
      </c>
      <c r="EM141">
        <v>-3.477777777777778</v>
      </c>
      <c r="EN141">
        <v>-1.844444444444445</v>
      </c>
      <c r="EO141">
        <v>35.17333333333333</v>
      </c>
      <c r="EP141">
        <v>38.39566666666666</v>
      </c>
      <c r="EQ141">
        <v>36.79155555555556</v>
      </c>
      <c r="ER141">
        <v>37.93733333333333</v>
      </c>
      <c r="ES141">
        <v>37.36766666666666</v>
      </c>
      <c r="ET141">
        <v>0</v>
      </c>
      <c r="EU141">
        <v>0</v>
      </c>
      <c r="EV141">
        <v>0</v>
      </c>
      <c r="EW141">
        <v>1758504853.9</v>
      </c>
      <c r="EX141">
        <v>0</v>
      </c>
      <c r="EY141">
        <v>803.4961538461539</v>
      </c>
      <c r="EZ141">
        <v>-10.15042703684061</v>
      </c>
      <c r="FA141">
        <v>23.5897429269995</v>
      </c>
      <c r="FB141">
        <v>-5.96923076923077</v>
      </c>
      <c r="FC141">
        <v>15</v>
      </c>
      <c r="FD141">
        <v>0</v>
      </c>
      <c r="FE141" t="s">
        <v>424</v>
      </c>
      <c r="FF141">
        <v>1747148579.5</v>
      </c>
      <c r="FG141">
        <v>1747148584.5</v>
      </c>
      <c r="FH141">
        <v>0</v>
      </c>
      <c r="FI141">
        <v>0.162</v>
      </c>
      <c r="FJ141">
        <v>-0.001</v>
      </c>
      <c r="FK141">
        <v>0.139</v>
      </c>
      <c r="FL141">
        <v>0.058</v>
      </c>
      <c r="FM141">
        <v>420</v>
      </c>
      <c r="FN141">
        <v>16</v>
      </c>
      <c r="FO141">
        <v>0.19</v>
      </c>
      <c r="FP141">
        <v>0.02</v>
      </c>
      <c r="FQ141">
        <v>1.2859345</v>
      </c>
      <c r="FR141">
        <v>0.2473864165103176</v>
      </c>
      <c r="FS141">
        <v>0.04843567899544715</v>
      </c>
      <c r="FT141">
        <v>1</v>
      </c>
      <c r="FU141">
        <v>803.0352941176471</v>
      </c>
      <c r="FV141">
        <v>11.7433156920427</v>
      </c>
      <c r="FW141">
        <v>6.359609789774902</v>
      </c>
      <c r="FX141">
        <v>0</v>
      </c>
      <c r="FY141">
        <v>0.27434345</v>
      </c>
      <c r="FZ141">
        <v>-0.03539887429643541</v>
      </c>
      <c r="GA141">
        <v>0.003889058619704775</v>
      </c>
      <c r="GB141">
        <v>1</v>
      </c>
      <c r="GC141">
        <v>2</v>
      </c>
      <c r="GD141">
        <v>3</v>
      </c>
      <c r="GE141" t="s">
        <v>434</v>
      </c>
      <c r="GF141">
        <v>3.12685</v>
      </c>
      <c r="GG141">
        <v>2.73365</v>
      </c>
      <c r="GH141">
        <v>0.08535429999999999</v>
      </c>
      <c r="GI141">
        <v>0.085633</v>
      </c>
      <c r="GJ141">
        <v>0.107919</v>
      </c>
      <c r="GK141">
        <v>0.107663</v>
      </c>
      <c r="GL141">
        <v>27384.6</v>
      </c>
      <c r="GM141">
        <v>26554.2</v>
      </c>
      <c r="GN141">
        <v>30483.3</v>
      </c>
      <c r="GO141">
        <v>29297.8</v>
      </c>
      <c r="GP141">
        <v>37533.1</v>
      </c>
      <c r="GQ141">
        <v>34385.3</v>
      </c>
      <c r="GR141">
        <v>46638.8</v>
      </c>
      <c r="GS141">
        <v>43522.8</v>
      </c>
      <c r="GT141">
        <v>1.81358</v>
      </c>
      <c r="GU141">
        <v>1.87127</v>
      </c>
      <c r="GV141">
        <v>0.0694171</v>
      </c>
      <c r="GW141">
        <v>0</v>
      </c>
      <c r="GX141">
        <v>28.8629</v>
      </c>
      <c r="GY141">
        <v>999.9</v>
      </c>
      <c r="GZ141">
        <v>56</v>
      </c>
      <c r="HA141">
        <v>31.4</v>
      </c>
      <c r="HB141">
        <v>28.7307</v>
      </c>
      <c r="HC141">
        <v>63.25</v>
      </c>
      <c r="HD141">
        <v>16.7548</v>
      </c>
      <c r="HE141">
        <v>1</v>
      </c>
      <c r="HF141">
        <v>0.190376</v>
      </c>
      <c r="HG141">
        <v>-1.38384</v>
      </c>
      <c r="HH141">
        <v>20.212</v>
      </c>
      <c r="HI141">
        <v>5.2384</v>
      </c>
      <c r="HJ141">
        <v>11.974</v>
      </c>
      <c r="HK141">
        <v>4.97235</v>
      </c>
      <c r="HL141">
        <v>3.291</v>
      </c>
      <c r="HM141">
        <v>9999</v>
      </c>
      <c r="HN141">
        <v>9999</v>
      </c>
      <c r="HO141">
        <v>9999</v>
      </c>
      <c r="HP141">
        <v>999.9</v>
      </c>
      <c r="HQ141">
        <v>4.97294</v>
      </c>
      <c r="HR141">
        <v>1.8774</v>
      </c>
      <c r="HS141">
        <v>1.87546</v>
      </c>
      <c r="HT141">
        <v>1.87828</v>
      </c>
      <c r="HU141">
        <v>1.875</v>
      </c>
      <c r="HV141">
        <v>1.87856</v>
      </c>
      <c r="HW141">
        <v>1.87568</v>
      </c>
      <c r="HX141">
        <v>1.87683</v>
      </c>
      <c r="HY141">
        <v>0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0.12</v>
      </c>
      <c r="IM141">
        <v>0.2464</v>
      </c>
      <c r="IN141">
        <v>-0.2620446997112612</v>
      </c>
      <c r="IO141">
        <v>0.0009670109888777422</v>
      </c>
      <c r="IP141">
        <v>-2.06069886015755E-07</v>
      </c>
      <c r="IQ141">
        <v>1.492131737393187E-10</v>
      </c>
      <c r="IR141">
        <v>-0.04753701319922854</v>
      </c>
      <c r="IS141">
        <v>-0.001311061913088307</v>
      </c>
      <c r="IT141">
        <v>0.0006994928358591311</v>
      </c>
      <c r="IU141">
        <v>-6.08881213830995E-06</v>
      </c>
      <c r="IV141">
        <v>3</v>
      </c>
      <c r="IW141">
        <v>2112</v>
      </c>
      <c r="IX141">
        <v>1</v>
      </c>
      <c r="IY141">
        <v>30</v>
      </c>
      <c r="IZ141">
        <v>189271.2</v>
      </c>
      <c r="JA141">
        <v>189271.1</v>
      </c>
      <c r="JB141">
        <v>1.11084</v>
      </c>
      <c r="JC141">
        <v>2.55371</v>
      </c>
      <c r="JD141">
        <v>1.39893</v>
      </c>
      <c r="JE141">
        <v>2.35352</v>
      </c>
      <c r="JF141">
        <v>1.44897</v>
      </c>
      <c r="JG141">
        <v>2.57202</v>
      </c>
      <c r="JH141">
        <v>37.53</v>
      </c>
      <c r="JI141">
        <v>24.2101</v>
      </c>
      <c r="JJ141">
        <v>18</v>
      </c>
      <c r="JK141">
        <v>475.923</v>
      </c>
      <c r="JL141">
        <v>482.574</v>
      </c>
      <c r="JM141">
        <v>31.3552</v>
      </c>
      <c r="JN141">
        <v>29.6056</v>
      </c>
      <c r="JO141">
        <v>30.0001</v>
      </c>
      <c r="JP141">
        <v>29.2823</v>
      </c>
      <c r="JQ141">
        <v>29.3405</v>
      </c>
      <c r="JR141">
        <v>22.2701</v>
      </c>
      <c r="JS141">
        <v>25.1268</v>
      </c>
      <c r="JT141">
        <v>98.94750000000001</v>
      </c>
      <c r="JU141">
        <v>31.3673</v>
      </c>
      <c r="JV141">
        <v>420</v>
      </c>
      <c r="JW141">
        <v>24.2899</v>
      </c>
      <c r="JX141">
        <v>100.784</v>
      </c>
      <c r="JY141">
        <v>100.121</v>
      </c>
    </row>
    <row r="142" spans="1:285">
      <c r="A142">
        <v>126</v>
      </c>
      <c r="B142">
        <v>1758504854</v>
      </c>
      <c r="C142">
        <v>1337.400000095367</v>
      </c>
      <c r="D142" t="s">
        <v>682</v>
      </c>
      <c r="E142" t="s">
        <v>683</v>
      </c>
      <c r="F142">
        <v>5</v>
      </c>
      <c r="G142" t="s">
        <v>613</v>
      </c>
      <c r="H142" t="s">
        <v>420</v>
      </c>
      <c r="I142" t="s">
        <v>421</v>
      </c>
      <c r="J142">
        <v>1758504851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6</v>
      </c>
      <c r="DB142">
        <v>0.5</v>
      </c>
      <c r="DC142" t="s">
        <v>423</v>
      </c>
      <c r="DD142">
        <v>2</v>
      </c>
      <c r="DE142">
        <v>1758504851</v>
      </c>
      <c r="DF142">
        <v>421.1841111111111</v>
      </c>
      <c r="DG142">
        <v>419.9327777777777</v>
      </c>
      <c r="DH142">
        <v>24.55317777777778</v>
      </c>
      <c r="DI142">
        <v>24.28486666666667</v>
      </c>
      <c r="DJ142">
        <v>421.0642222222222</v>
      </c>
      <c r="DK142">
        <v>24.30676666666666</v>
      </c>
      <c r="DL142">
        <v>500.0087777777778</v>
      </c>
      <c r="DM142">
        <v>89.95732222222222</v>
      </c>
      <c r="DN142">
        <v>0.05611554444444444</v>
      </c>
      <c r="DO142">
        <v>30.60816666666667</v>
      </c>
      <c r="DP142">
        <v>29.99498888888889</v>
      </c>
      <c r="DQ142">
        <v>999.9000000000001</v>
      </c>
      <c r="DR142">
        <v>0</v>
      </c>
      <c r="DS142">
        <v>0</v>
      </c>
      <c r="DT142">
        <v>9985.49</v>
      </c>
      <c r="DU142">
        <v>0</v>
      </c>
      <c r="DV142">
        <v>1.65492</v>
      </c>
      <c r="DW142">
        <v>1.250827777777778</v>
      </c>
      <c r="DX142">
        <v>431.7856666666667</v>
      </c>
      <c r="DY142">
        <v>430.385</v>
      </c>
      <c r="DZ142">
        <v>0.2683087777777777</v>
      </c>
      <c r="EA142">
        <v>419.9327777777777</v>
      </c>
      <c r="EB142">
        <v>24.28486666666667</v>
      </c>
      <c r="EC142">
        <v>2.20874</v>
      </c>
      <c r="ED142">
        <v>2.184602222222223</v>
      </c>
      <c r="EE142">
        <v>19.02582222222222</v>
      </c>
      <c r="EF142">
        <v>18.84986666666667</v>
      </c>
      <c r="EG142">
        <v>0.00500056</v>
      </c>
      <c r="EH142">
        <v>0</v>
      </c>
      <c r="EI142">
        <v>0</v>
      </c>
      <c r="EJ142">
        <v>0</v>
      </c>
      <c r="EK142">
        <v>804.8888888888889</v>
      </c>
      <c r="EL142">
        <v>0.00500056</v>
      </c>
      <c r="EM142">
        <v>-7.855555555555556</v>
      </c>
      <c r="EN142">
        <v>-2.188888888888889</v>
      </c>
      <c r="EO142">
        <v>35.18711111111111</v>
      </c>
      <c r="EP142">
        <v>38.38188888888889</v>
      </c>
      <c r="EQ142">
        <v>36.82622222222223</v>
      </c>
      <c r="ER142">
        <v>37.93044444444445</v>
      </c>
      <c r="ES142">
        <v>37.38855555555555</v>
      </c>
      <c r="ET142">
        <v>0</v>
      </c>
      <c r="EU142">
        <v>0</v>
      </c>
      <c r="EV142">
        <v>0</v>
      </c>
      <c r="EW142">
        <v>1758504855.7</v>
      </c>
      <c r="EX142">
        <v>0</v>
      </c>
      <c r="EY142">
        <v>803.4079999999999</v>
      </c>
      <c r="EZ142">
        <v>-1.476922802436549</v>
      </c>
      <c r="FA142">
        <v>-15.13076968987784</v>
      </c>
      <c r="FB142">
        <v>-6.108</v>
      </c>
      <c r="FC142">
        <v>15</v>
      </c>
      <c r="FD142">
        <v>0</v>
      </c>
      <c r="FE142" t="s">
        <v>424</v>
      </c>
      <c r="FF142">
        <v>1747148579.5</v>
      </c>
      <c r="FG142">
        <v>1747148584.5</v>
      </c>
      <c r="FH142">
        <v>0</v>
      </c>
      <c r="FI142">
        <v>0.162</v>
      </c>
      <c r="FJ142">
        <v>-0.001</v>
      </c>
      <c r="FK142">
        <v>0.139</v>
      </c>
      <c r="FL142">
        <v>0.058</v>
      </c>
      <c r="FM142">
        <v>420</v>
      </c>
      <c r="FN142">
        <v>16</v>
      </c>
      <c r="FO142">
        <v>0.19</v>
      </c>
      <c r="FP142">
        <v>0.02</v>
      </c>
      <c r="FQ142">
        <v>1.281781707317073</v>
      </c>
      <c r="FR142">
        <v>-0.0112900348432069</v>
      </c>
      <c r="FS142">
        <v>0.05305379322097384</v>
      </c>
      <c r="FT142">
        <v>1</v>
      </c>
      <c r="FU142">
        <v>803.2676470588235</v>
      </c>
      <c r="FV142">
        <v>2.302521151051979</v>
      </c>
      <c r="FW142">
        <v>5.481773037999515</v>
      </c>
      <c r="FX142">
        <v>0</v>
      </c>
      <c r="FY142">
        <v>0.2732724390243902</v>
      </c>
      <c r="FZ142">
        <v>-0.03791420905923341</v>
      </c>
      <c r="GA142">
        <v>0.004120865538071746</v>
      </c>
      <c r="GB142">
        <v>1</v>
      </c>
      <c r="GC142">
        <v>2</v>
      </c>
      <c r="GD142">
        <v>3</v>
      </c>
      <c r="GE142" t="s">
        <v>434</v>
      </c>
      <c r="GF142">
        <v>3.12686</v>
      </c>
      <c r="GG142">
        <v>2.73379</v>
      </c>
      <c r="GH142">
        <v>0.08534799999999999</v>
      </c>
      <c r="GI142">
        <v>0.0856309</v>
      </c>
      <c r="GJ142">
        <v>0.107912</v>
      </c>
      <c r="GK142">
        <v>0.107653</v>
      </c>
      <c r="GL142">
        <v>27385</v>
      </c>
      <c r="GM142">
        <v>26554.1</v>
      </c>
      <c r="GN142">
        <v>30483.6</v>
      </c>
      <c r="GO142">
        <v>29297.7</v>
      </c>
      <c r="GP142">
        <v>37533.7</v>
      </c>
      <c r="GQ142">
        <v>34385.4</v>
      </c>
      <c r="GR142">
        <v>46639.3</v>
      </c>
      <c r="GS142">
        <v>43522.4</v>
      </c>
      <c r="GT142">
        <v>1.81345</v>
      </c>
      <c r="GU142">
        <v>1.87118</v>
      </c>
      <c r="GV142">
        <v>0.0698566</v>
      </c>
      <c r="GW142">
        <v>0</v>
      </c>
      <c r="GX142">
        <v>28.8629</v>
      </c>
      <c r="GY142">
        <v>999.9</v>
      </c>
      <c r="GZ142">
        <v>56</v>
      </c>
      <c r="HA142">
        <v>31.4</v>
      </c>
      <c r="HB142">
        <v>28.7299</v>
      </c>
      <c r="HC142">
        <v>63.53</v>
      </c>
      <c r="HD142">
        <v>16.7869</v>
      </c>
      <c r="HE142">
        <v>1</v>
      </c>
      <c r="HF142">
        <v>0.190407</v>
      </c>
      <c r="HG142">
        <v>-1.39733</v>
      </c>
      <c r="HH142">
        <v>20.2119</v>
      </c>
      <c r="HI142">
        <v>5.239</v>
      </c>
      <c r="HJ142">
        <v>11.974</v>
      </c>
      <c r="HK142">
        <v>4.9725</v>
      </c>
      <c r="HL142">
        <v>3.291</v>
      </c>
      <c r="HM142">
        <v>9999</v>
      </c>
      <c r="HN142">
        <v>9999</v>
      </c>
      <c r="HO142">
        <v>9999</v>
      </c>
      <c r="HP142">
        <v>999.9</v>
      </c>
      <c r="HQ142">
        <v>4.97295</v>
      </c>
      <c r="HR142">
        <v>1.87739</v>
      </c>
      <c r="HS142">
        <v>1.87546</v>
      </c>
      <c r="HT142">
        <v>1.87828</v>
      </c>
      <c r="HU142">
        <v>1.875</v>
      </c>
      <c r="HV142">
        <v>1.87855</v>
      </c>
      <c r="HW142">
        <v>1.8757</v>
      </c>
      <c r="HX142">
        <v>1.87684</v>
      </c>
      <c r="HY142">
        <v>0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0.12</v>
      </c>
      <c r="IM142">
        <v>0.2464</v>
      </c>
      <c r="IN142">
        <v>-0.2620446997112612</v>
      </c>
      <c r="IO142">
        <v>0.0009670109888777422</v>
      </c>
      <c r="IP142">
        <v>-2.06069886015755E-07</v>
      </c>
      <c r="IQ142">
        <v>1.492131737393187E-10</v>
      </c>
      <c r="IR142">
        <v>-0.04753701319922854</v>
      </c>
      <c r="IS142">
        <v>-0.001311061913088307</v>
      </c>
      <c r="IT142">
        <v>0.0006994928358591311</v>
      </c>
      <c r="IU142">
        <v>-6.08881213830995E-06</v>
      </c>
      <c r="IV142">
        <v>3</v>
      </c>
      <c r="IW142">
        <v>2112</v>
      </c>
      <c r="IX142">
        <v>1</v>
      </c>
      <c r="IY142">
        <v>30</v>
      </c>
      <c r="IZ142">
        <v>189271.2</v>
      </c>
      <c r="JA142">
        <v>189271.2</v>
      </c>
      <c r="JB142">
        <v>1.11084</v>
      </c>
      <c r="JC142">
        <v>2.55127</v>
      </c>
      <c r="JD142">
        <v>1.39893</v>
      </c>
      <c r="JE142">
        <v>2.35352</v>
      </c>
      <c r="JF142">
        <v>1.44897</v>
      </c>
      <c r="JG142">
        <v>2.56958</v>
      </c>
      <c r="JH142">
        <v>37.53</v>
      </c>
      <c r="JI142">
        <v>24.2101</v>
      </c>
      <c r="JJ142">
        <v>18</v>
      </c>
      <c r="JK142">
        <v>475.855</v>
      </c>
      <c r="JL142">
        <v>482.517</v>
      </c>
      <c r="JM142">
        <v>31.3556</v>
      </c>
      <c r="JN142">
        <v>29.6056</v>
      </c>
      <c r="JO142">
        <v>30.0001</v>
      </c>
      <c r="JP142">
        <v>29.2823</v>
      </c>
      <c r="JQ142">
        <v>29.3417</v>
      </c>
      <c r="JR142">
        <v>22.2725</v>
      </c>
      <c r="JS142">
        <v>25.1268</v>
      </c>
      <c r="JT142">
        <v>98.94750000000001</v>
      </c>
      <c r="JU142">
        <v>31.3623</v>
      </c>
      <c r="JV142">
        <v>420</v>
      </c>
      <c r="JW142">
        <v>24.2899</v>
      </c>
      <c r="JX142">
        <v>100.785</v>
      </c>
      <c r="JY142">
        <v>100.12</v>
      </c>
    </row>
    <row r="143" spans="1:285">
      <c r="A143">
        <v>127</v>
      </c>
      <c r="B143">
        <v>1758504856</v>
      </c>
      <c r="C143">
        <v>1339.400000095367</v>
      </c>
      <c r="D143" t="s">
        <v>684</v>
      </c>
      <c r="E143" t="s">
        <v>685</v>
      </c>
      <c r="F143">
        <v>5</v>
      </c>
      <c r="G143" t="s">
        <v>613</v>
      </c>
      <c r="H143" t="s">
        <v>420</v>
      </c>
      <c r="I143" t="s">
        <v>421</v>
      </c>
      <c r="J143">
        <v>1758504853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6</v>
      </c>
      <c r="DB143">
        <v>0.5</v>
      </c>
      <c r="DC143" t="s">
        <v>423</v>
      </c>
      <c r="DD143">
        <v>2</v>
      </c>
      <c r="DE143">
        <v>1758504853</v>
      </c>
      <c r="DF143">
        <v>421.1608888888888</v>
      </c>
      <c r="DG143">
        <v>419.9362222222223</v>
      </c>
      <c r="DH143">
        <v>24.55151111111111</v>
      </c>
      <c r="DI143">
        <v>24.28316666666667</v>
      </c>
      <c r="DJ143">
        <v>421.0411111111111</v>
      </c>
      <c r="DK143">
        <v>24.30512222222222</v>
      </c>
      <c r="DL143">
        <v>499.9535555555555</v>
      </c>
      <c r="DM143">
        <v>89.95674444444445</v>
      </c>
      <c r="DN143">
        <v>0.05614796666666667</v>
      </c>
      <c r="DO143">
        <v>30.60695555555556</v>
      </c>
      <c r="DP143">
        <v>29.99842222222222</v>
      </c>
      <c r="DQ143">
        <v>999.9000000000001</v>
      </c>
      <c r="DR143">
        <v>0</v>
      </c>
      <c r="DS143">
        <v>0</v>
      </c>
      <c r="DT143">
        <v>9986.877777777778</v>
      </c>
      <c r="DU143">
        <v>0</v>
      </c>
      <c r="DV143">
        <v>1.65492</v>
      </c>
      <c r="DW143">
        <v>1.224461111111111</v>
      </c>
      <c r="DX143">
        <v>431.7613333333333</v>
      </c>
      <c r="DY143">
        <v>430.3875555555555</v>
      </c>
      <c r="DZ143">
        <v>0.2683386666666667</v>
      </c>
      <c r="EA143">
        <v>419.9362222222223</v>
      </c>
      <c r="EB143">
        <v>24.28316666666667</v>
      </c>
      <c r="EC143">
        <v>2.208575555555556</v>
      </c>
      <c r="ED143">
        <v>2.184435555555555</v>
      </c>
      <c r="EE143">
        <v>19.02464444444444</v>
      </c>
      <c r="EF143">
        <v>18.84863333333333</v>
      </c>
      <c r="EG143">
        <v>0.00500056</v>
      </c>
      <c r="EH143">
        <v>0</v>
      </c>
      <c r="EI143">
        <v>0</v>
      </c>
      <c r="EJ143">
        <v>0</v>
      </c>
      <c r="EK143">
        <v>803.9777777777778</v>
      </c>
      <c r="EL143">
        <v>0.00500056</v>
      </c>
      <c r="EM143">
        <v>-5.699999999999999</v>
      </c>
      <c r="EN143">
        <v>-1.755555555555556</v>
      </c>
      <c r="EO143">
        <v>35.13166666666666</v>
      </c>
      <c r="EP143">
        <v>38.375</v>
      </c>
      <c r="EQ143">
        <v>36.77755555555556</v>
      </c>
      <c r="ER143">
        <v>37.88177777777778</v>
      </c>
      <c r="ES143">
        <v>37.33988888888889</v>
      </c>
      <c r="ET143">
        <v>0</v>
      </c>
      <c r="EU143">
        <v>0</v>
      </c>
      <c r="EV143">
        <v>0</v>
      </c>
      <c r="EW143">
        <v>1758504858.1</v>
      </c>
      <c r="EX143">
        <v>0</v>
      </c>
      <c r="EY143">
        <v>803.5239999999999</v>
      </c>
      <c r="EZ143">
        <v>9.300000431292133</v>
      </c>
      <c r="FA143">
        <v>-6.330769452470281</v>
      </c>
      <c r="FB143">
        <v>-6.624</v>
      </c>
      <c r="FC143">
        <v>15</v>
      </c>
      <c r="FD143">
        <v>0</v>
      </c>
      <c r="FE143" t="s">
        <v>424</v>
      </c>
      <c r="FF143">
        <v>1747148579.5</v>
      </c>
      <c r="FG143">
        <v>1747148584.5</v>
      </c>
      <c r="FH143">
        <v>0</v>
      </c>
      <c r="FI143">
        <v>0.162</v>
      </c>
      <c r="FJ143">
        <v>-0.001</v>
      </c>
      <c r="FK143">
        <v>0.139</v>
      </c>
      <c r="FL143">
        <v>0.058</v>
      </c>
      <c r="FM143">
        <v>420</v>
      </c>
      <c r="FN143">
        <v>16</v>
      </c>
      <c r="FO143">
        <v>0.19</v>
      </c>
      <c r="FP143">
        <v>0.02</v>
      </c>
      <c r="FQ143">
        <v>1.281675</v>
      </c>
      <c r="FR143">
        <v>-0.1971991744840532</v>
      </c>
      <c r="FS143">
        <v>0.05473896555471249</v>
      </c>
      <c r="FT143">
        <v>1</v>
      </c>
      <c r="FU143">
        <v>803.5823529411765</v>
      </c>
      <c r="FV143">
        <v>7.477463955282792</v>
      </c>
      <c r="FW143">
        <v>6.095054436288068</v>
      </c>
      <c r="FX143">
        <v>0</v>
      </c>
      <c r="FY143">
        <v>0.2725437999999999</v>
      </c>
      <c r="FZ143">
        <v>-0.03899299812382769</v>
      </c>
      <c r="GA143">
        <v>0.004121141802947335</v>
      </c>
      <c r="GB143">
        <v>1</v>
      </c>
      <c r="GC143">
        <v>2</v>
      </c>
      <c r="GD143">
        <v>3</v>
      </c>
      <c r="GE143" t="s">
        <v>434</v>
      </c>
      <c r="GF143">
        <v>3.12673</v>
      </c>
      <c r="GG143">
        <v>2.73424</v>
      </c>
      <c r="GH143">
        <v>0.0853521</v>
      </c>
      <c r="GI143">
        <v>0.08562740000000001</v>
      </c>
      <c r="GJ143">
        <v>0.107907</v>
      </c>
      <c r="GK143">
        <v>0.10765</v>
      </c>
      <c r="GL143">
        <v>27384.9</v>
      </c>
      <c r="GM143">
        <v>26554.1</v>
      </c>
      <c r="GN143">
        <v>30483.6</v>
      </c>
      <c r="GO143">
        <v>29297.5</v>
      </c>
      <c r="GP143">
        <v>37533.9</v>
      </c>
      <c r="GQ143">
        <v>34385.4</v>
      </c>
      <c r="GR143">
        <v>46639.2</v>
      </c>
      <c r="GS143">
        <v>43522.3</v>
      </c>
      <c r="GT143">
        <v>1.81323</v>
      </c>
      <c r="GU143">
        <v>1.8714</v>
      </c>
      <c r="GV143">
        <v>0.06997589999999999</v>
      </c>
      <c r="GW143">
        <v>0</v>
      </c>
      <c r="GX143">
        <v>28.8629</v>
      </c>
      <c r="GY143">
        <v>999.9</v>
      </c>
      <c r="GZ143">
        <v>56</v>
      </c>
      <c r="HA143">
        <v>31.4</v>
      </c>
      <c r="HB143">
        <v>28.7313</v>
      </c>
      <c r="HC143">
        <v>62.64</v>
      </c>
      <c r="HD143">
        <v>16.7508</v>
      </c>
      <c r="HE143">
        <v>1</v>
      </c>
      <c r="HF143">
        <v>0.190452</v>
      </c>
      <c r="HG143">
        <v>-1.40056</v>
      </c>
      <c r="HH143">
        <v>20.2119</v>
      </c>
      <c r="HI143">
        <v>5.23885</v>
      </c>
      <c r="HJ143">
        <v>11.974</v>
      </c>
      <c r="HK143">
        <v>4.97255</v>
      </c>
      <c r="HL143">
        <v>3.291</v>
      </c>
      <c r="HM143">
        <v>9999</v>
      </c>
      <c r="HN143">
        <v>9999</v>
      </c>
      <c r="HO143">
        <v>9999</v>
      </c>
      <c r="HP143">
        <v>999.9</v>
      </c>
      <c r="HQ143">
        <v>4.97295</v>
      </c>
      <c r="HR143">
        <v>1.87739</v>
      </c>
      <c r="HS143">
        <v>1.87546</v>
      </c>
      <c r="HT143">
        <v>1.87826</v>
      </c>
      <c r="HU143">
        <v>1.875</v>
      </c>
      <c r="HV143">
        <v>1.87855</v>
      </c>
      <c r="HW143">
        <v>1.87568</v>
      </c>
      <c r="HX143">
        <v>1.87683</v>
      </c>
      <c r="HY143">
        <v>0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0.12</v>
      </c>
      <c r="IM143">
        <v>0.2463</v>
      </c>
      <c r="IN143">
        <v>-0.2620446997112612</v>
      </c>
      <c r="IO143">
        <v>0.0009670109888777422</v>
      </c>
      <c r="IP143">
        <v>-2.06069886015755E-07</v>
      </c>
      <c r="IQ143">
        <v>1.492131737393187E-10</v>
      </c>
      <c r="IR143">
        <v>-0.04753701319922854</v>
      </c>
      <c r="IS143">
        <v>-0.001311061913088307</v>
      </c>
      <c r="IT143">
        <v>0.0006994928358591311</v>
      </c>
      <c r="IU143">
        <v>-6.08881213830995E-06</v>
      </c>
      <c r="IV143">
        <v>3</v>
      </c>
      <c r="IW143">
        <v>2112</v>
      </c>
      <c r="IX143">
        <v>1</v>
      </c>
      <c r="IY143">
        <v>30</v>
      </c>
      <c r="IZ143">
        <v>189271.3</v>
      </c>
      <c r="JA143">
        <v>189271.2</v>
      </c>
      <c r="JB143">
        <v>1.11084</v>
      </c>
      <c r="JC143">
        <v>2.54639</v>
      </c>
      <c r="JD143">
        <v>1.39893</v>
      </c>
      <c r="JE143">
        <v>2.35352</v>
      </c>
      <c r="JF143">
        <v>1.44897</v>
      </c>
      <c r="JG143">
        <v>2.58911</v>
      </c>
      <c r="JH143">
        <v>37.53</v>
      </c>
      <c r="JI143">
        <v>24.2188</v>
      </c>
      <c r="JJ143">
        <v>18</v>
      </c>
      <c r="JK143">
        <v>475.731</v>
      </c>
      <c r="JL143">
        <v>482.668</v>
      </c>
      <c r="JM143">
        <v>31.356</v>
      </c>
      <c r="JN143">
        <v>29.6056</v>
      </c>
      <c r="JO143">
        <v>30.0002</v>
      </c>
      <c r="JP143">
        <v>29.2823</v>
      </c>
      <c r="JQ143">
        <v>29.3417</v>
      </c>
      <c r="JR143">
        <v>22.2732</v>
      </c>
      <c r="JS143">
        <v>25.1268</v>
      </c>
      <c r="JT143">
        <v>98.94750000000001</v>
      </c>
      <c r="JU143">
        <v>31.3623</v>
      </c>
      <c r="JV143">
        <v>420</v>
      </c>
      <c r="JW143">
        <v>24.2899</v>
      </c>
      <c r="JX143">
        <v>100.785</v>
      </c>
      <c r="JY143">
        <v>100.12</v>
      </c>
    </row>
    <row r="144" spans="1:285">
      <c r="A144">
        <v>128</v>
      </c>
      <c r="B144">
        <v>1758504858</v>
      </c>
      <c r="C144">
        <v>1341.400000095367</v>
      </c>
      <c r="D144" t="s">
        <v>686</v>
      </c>
      <c r="E144" t="s">
        <v>687</v>
      </c>
      <c r="F144">
        <v>5</v>
      </c>
      <c r="G144" t="s">
        <v>613</v>
      </c>
      <c r="H144" t="s">
        <v>420</v>
      </c>
      <c r="I144" t="s">
        <v>421</v>
      </c>
      <c r="J144">
        <v>1758504855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6</v>
      </c>
      <c r="DB144">
        <v>0.5</v>
      </c>
      <c r="DC144" t="s">
        <v>423</v>
      </c>
      <c r="DD144">
        <v>2</v>
      </c>
      <c r="DE144">
        <v>1758504855</v>
      </c>
      <c r="DF144">
        <v>421.163</v>
      </c>
      <c r="DG144">
        <v>419.9382222222223</v>
      </c>
      <c r="DH144">
        <v>24.54978888888889</v>
      </c>
      <c r="DI144">
        <v>24.2818</v>
      </c>
      <c r="DJ144">
        <v>421.0432222222222</v>
      </c>
      <c r="DK144">
        <v>24.30342222222222</v>
      </c>
      <c r="DL144">
        <v>499.9686666666668</v>
      </c>
      <c r="DM144">
        <v>89.95618888888889</v>
      </c>
      <c r="DN144">
        <v>0.05621158888888889</v>
      </c>
      <c r="DO144">
        <v>30.60661111111111</v>
      </c>
      <c r="DP144">
        <v>30.00104444444444</v>
      </c>
      <c r="DQ144">
        <v>999.9000000000001</v>
      </c>
      <c r="DR144">
        <v>0</v>
      </c>
      <c r="DS144">
        <v>0</v>
      </c>
      <c r="DT144">
        <v>9997.016666666666</v>
      </c>
      <c r="DU144">
        <v>0</v>
      </c>
      <c r="DV144">
        <v>1.65492</v>
      </c>
      <c r="DW144">
        <v>1.224613333333333</v>
      </c>
      <c r="DX144">
        <v>431.7628888888889</v>
      </c>
      <c r="DY144">
        <v>430.389</v>
      </c>
      <c r="DZ144">
        <v>0.2679724444444444</v>
      </c>
      <c r="EA144">
        <v>419.9382222222223</v>
      </c>
      <c r="EB144">
        <v>24.2818</v>
      </c>
      <c r="EC144">
        <v>2.208404444444445</v>
      </c>
      <c r="ED144">
        <v>2.1843</v>
      </c>
      <c r="EE144">
        <v>19.02342222222222</v>
      </c>
      <c r="EF144">
        <v>18.84762222222222</v>
      </c>
      <c r="EG144">
        <v>0.00500056</v>
      </c>
      <c r="EH144">
        <v>0</v>
      </c>
      <c r="EI144">
        <v>0</v>
      </c>
      <c r="EJ144">
        <v>0</v>
      </c>
      <c r="EK144">
        <v>804.0777777777779</v>
      </c>
      <c r="EL144">
        <v>0.00500056</v>
      </c>
      <c r="EM144">
        <v>-7.422222222222222</v>
      </c>
      <c r="EN144">
        <v>-2.322222222222222</v>
      </c>
      <c r="EO144">
        <v>35.11088888888889</v>
      </c>
      <c r="EP144">
        <v>38.375</v>
      </c>
      <c r="EQ144">
        <v>36.80533333333333</v>
      </c>
      <c r="ER144">
        <v>37.88866666666667</v>
      </c>
      <c r="ES144">
        <v>37.33988888888889</v>
      </c>
      <c r="ET144">
        <v>0</v>
      </c>
      <c r="EU144">
        <v>0</v>
      </c>
      <c r="EV144">
        <v>0</v>
      </c>
      <c r="EW144">
        <v>1758504859.9</v>
      </c>
      <c r="EX144">
        <v>0</v>
      </c>
      <c r="EY144">
        <v>803.6961538461538</v>
      </c>
      <c r="EZ144">
        <v>-6.505982489693463</v>
      </c>
      <c r="FA144">
        <v>13.10085455325774</v>
      </c>
      <c r="FB144">
        <v>-6.269230769230769</v>
      </c>
      <c r="FC144">
        <v>15</v>
      </c>
      <c r="FD144">
        <v>0</v>
      </c>
      <c r="FE144" t="s">
        <v>424</v>
      </c>
      <c r="FF144">
        <v>1747148579.5</v>
      </c>
      <c r="FG144">
        <v>1747148584.5</v>
      </c>
      <c r="FH144">
        <v>0</v>
      </c>
      <c r="FI144">
        <v>0.162</v>
      </c>
      <c r="FJ144">
        <v>-0.001</v>
      </c>
      <c r="FK144">
        <v>0.139</v>
      </c>
      <c r="FL144">
        <v>0.058</v>
      </c>
      <c r="FM144">
        <v>420</v>
      </c>
      <c r="FN144">
        <v>16</v>
      </c>
      <c r="FO144">
        <v>0.19</v>
      </c>
      <c r="FP144">
        <v>0.02</v>
      </c>
      <c r="FQ144">
        <v>1.275619268292683</v>
      </c>
      <c r="FR144">
        <v>-0.2070344947735183</v>
      </c>
      <c r="FS144">
        <v>0.05418135055759585</v>
      </c>
      <c r="FT144">
        <v>1</v>
      </c>
      <c r="FU144">
        <v>803.5088235294119</v>
      </c>
      <c r="FV144">
        <v>-3.13674538047053</v>
      </c>
      <c r="FW144">
        <v>5.917390504320532</v>
      </c>
      <c r="FX144">
        <v>0</v>
      </c>
      <c r="FY144">
        <v>0.2714991951219512</v>
      </c>
      <c r="FZ144">
        <v>-0.03692663414634131</v>
      </c>
      <c r="GA144">
        <v>0.004049943295113496</v>
      </c>
      <c r="GB144">
        <v>1</v>
      </c>
      <c r="GC144">
        <v>2</v>
      </c>
      <c r="GD144">
        <v>3</v>
      </c>
      <c r="GE144" t="s">
        <v>434</v>
      </c>
      <c r="GF144">
        <v>3.12707</v>
      </c>
      <c r="GG144">
        <v>2.73406</v>
      </c>
      <c r="GH144">
        <v>0.08535959999999999</v>
      </c>
      <c r="GI144">
        <v>0.08563709999999999</v>
      </c>
      <c r="GJ144">
        <v>0.107902</v>
      </c>
      <c r="GK144">
        <v>0.107648</v>
      </c>
      <c r="GL144">
        <v>27384.6</v>
      </c>
      <c r="GM144">
        <v>26553.7</v>
      </c>
      <c r="GN144">
        <v>30483.5</v>
      </c>
      <c r="GO144">
        <v>29297.5</v>
      </c>
      <c r="GP144">
        <v>37533.9</v>
      </c>
      <c r="GQ144">
        <v>34385.5</v>
      </c>
      <c r="GR144">
        <v>46638.9</v>
      </c>
      <c r="GS144">
        <v>43522.3</v>
      </c>
      <c r="GT144">
        <v>1.8138</v>
      </c>
      <c r="GU144">
        <v>1.87097</v>
      </c>
      <c r="GV144">
        <v>0.0696927</v>
      </c>
      <c r="GW144">
        <v>0</v>
      </c>
      <c r="GX144">
        <v>28.8636</v>
      </c>
      <c r="GY144">
        <v>999.9</v>
      </c>
      <c r="GZ144">
        <v>56</v>
      </c>
      <c r="HA144">
        <v>31.4</v>
      </c>
      <c r="HB144">
        <v>28.7335</v>
      </c>
      <c r="HC144">
        <v>63.43</v>
      </c>
      <c r="HD144">
        <v>16.5785</v>
      </c>
      <c r="HE144">
        <v>1</v>
      </c>
      <c r="HF144">
        <v>0.190462</v>
      </c>
      <c r="HG144">
        <v>-1.40882</v>
      </c>
      <c r="HH144">
        <v>20.2118</v>
      </c>
      <c r="HI144">
        <v>5.2384</v>
      </c>
      <c r="HJ144">
        <v>11.974</v>
      </c>
      <c r="HK144">
        <v>4.9726</v>
      </c>
      <c r="HL144">
        <v>3.291</v>
      </c>
      <c r="HM144">
        <v>9999</v>
      </c>
      <c r="HN144">
        <v>9999</v>
      </c>
      <c r="HO144">
        <v>9999</v>
      </c>
      <c r="HP144">
        <v>999.9</v>
      </c>
      <c r="HQ144">
        <v>4.97296</v>
      </c>
      <c r="HR144">
        <v>1.87742</v>
      </c>
      <c r="HS144">
        <v>1.87546</v>
      </c>
      <c r="HT144">
        <v>1.87828</v>
      </c>
      <c r="HU144">
        <v>1.875</v>
      </c>
      <c r="HV144">
        <v>1.87855</v>
      </c>
      <c r="HW144">
        <v>1.87569</v>
      </c>
      <c r="HX144">
        <v>1.87683</v>
      </c>
      <c r="HY144">
        <v>0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0.12</v>
      </c>
      <c r="IM144">
        <v>0.2463</v>
      </c>
      <c r="IN144">
        <v>-0.2620446997112612</v>
      </c>
      <c r="IO144">
        <v>0.0009670109888777422</v>
      </c>
      <c r="IP144">
        <v>-2.06069886015755E-07</v>
      </c>
      <c r="IQ144">
        <v>1.492131737393187E-10</v>
      </c>
      <c r="IR144">
        <v>-0.04753701319922854</v>
      </c>
      <c r="IS144">
        <v>-0.001311061913088307</v>
      </c>
      <c r="IT144">
        <v>0.0006994928358591311</v>
      </c>
      <c r="IU144">
        <v>-6.08881213830995E-06</v>
      </c>
      <c r="IV144">
        <v>3</v>
      </c>
      <c r="IW144">
        <v>2112</v>
      </c>
      <c r="IX144">
        <v>1</v>
      </c>
      <c r="IY144">
        <v>30</v>
      </c>
      <c r="IZ144">
        <v>189271.3</v>
      </c>
      <c r="JA144">
        <v>189271.2</v>
      </c>
      <c r="JB144">
        <v>1.11084</v>
      </c>
      <c r="JC144">
        <v>2.54517</v>
      </c>
      <c r="JD144">
        <v>1.39893</v>
      </c>
      <c r="JE144">
        <v>2.35352</v>
      </c>
      <c r="JF144">
        <v>1.44897</v>
      </c>
      <c r="JG144">
        <v>2.55737</v>
      </c>
      <c r="JH144">
        <v>37.53</v>
      </c>
      <c r="JI144">
        <v>24.2188</v>
      </c>
      <c r="JJ144">
        <v>18</v>
      </c>
      <c r="JK144">
        <v>476.046</v>
      </c>
      <c r="JL144">
        <v>482.384</v>
      </c>
      <c r="JM144">
        <v>31.3556</v>
      </c>
      <c r="JN144">
        <v>29.6056</v>
      </c>
      <c r="JO144">
        <v>30.0002</v>
      </c>
      <c r="JP144">
        <v>29.2823</v>
      </c>
      <c r="JQ144">
        <v>29.3417</v>
      </c>
      <c r="JR144">
        <v>22.2715</v>
      </c>
      <c r="JS144">
        <v>25.1268</v>
      </c>
      <c r="JT144">
        <v>98.94750000000001</v>
      </c>
      <c r="JU144">
        <v>31.359</v>
      </c>
      <c r="JV144">
        <v>420</v>
      </c>
      <c r="JW144">
        <v>24.2899</v>
      </c>
      <c r="JX144">
        <v>100.785</v>
      </c>
      <c r="JY144">
        <v>100.12</v>
      </c>
    </row>
    <row r="145" spans="1:285">
      <c r="A145">
        <v>129</v>
      </c>
      <c r="B145">
        <v>1758504860</v>
      </c>
      <c r="C145">
        <v>1343.400000095367</v>
      </c>
      <c r="D145" t="s">
        <v>688</v>
      </c>
      <c r="E145" t="s">
        <v>689</v>
      </c>
      <c r="F145">
        <v>5</v>
      </c>
      <c r="G145" t="s">
        <v>613</v>
      </c>
      <c r="H145" t="s">
        <v>420</v>
      </c>
      <c r="I145" t="s">
        <v>421</v>
      </c>
      <c r="J145">
        <v>1758504857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6</v>
      </c>
      <c r="DB145">
        <v>0.5</v>
      </c>
      <c r="DC145" t="s">
        <v>423</v>
      </c>
      <c r="DD145">
        <v>2</v>
      </c>
      <c r="DE145">
        <v>1758504857</v>
      </c>
      <c r="DF145">
        <v>421.1812222222222</v>
      </c>
      <c r="DG145">
        <v>419.9517777777777</v>
      </c>
      <c r="DH145">
        <v>24.54802222222223</v>
      </c>
      <c r="DI145">
        <v>24.28036666666667</v>
      </c>
      <c r="DJ145">
        <v>421.0615555555555</v>
      </c>
      <c r="DK145">
        <v>24.3017</v>
      </c>
      <c r="DL145">
        <v>500.0283333333334</v>
      </c>
      <c r="DM145">
        <v>89.95632222222223</v>
      </c>
      <c r="DN145">
        <v>0.05629483333333333</v>
      </c>
      <c r="DO145">
        <v>30.60634444444445</v>
      </c>
      <c r="DP145">
        <v>29.99981111111111</v>
      </c>
      <c r="DQ145">
        <v>999.9000000000001</v>
      </c>
      <c r="DR145">
        <v>0</v>
      </c>
      <c r="DS145">
        <v>0</v>
      </c>
      <c r="DT145">
        <v>9996.530000000001</v>
      </c>
      <c r="DU145">
        <v>0</v>
      </c>
      <c r="DV145">
        <v>1.65492</v>
      </c>
      <c r="DW145">
        <v>1.2295</v>
      </c>
      <c r="DX145">
        <v>431.7807777777778</v>
      </c>
      <c r="DY145">
        <v>430.4021111111111</v>
      </c>
      <c r="DZ145">
        <v>0.26764</v>
      </c>
      <c r="EA145">
        <v>419.9517777777777</v>
      </c>
      <c r="EB145">
        <v>24.28036666666667</v>
      </c>
      <c r="EC145">
        <v>2.208247777777777</v>
      </c>
      <c r="ED145">
        <v>2.184174444444444</v>
      </c>
      <c r="EE145">
        <v>19.0223</v>
      </c>
      <c r="EF145">
        <v>18.8467</v>
      </c>
      <c r="EG145">
        <v>0.00500056</v>
      </c>
      <c r="EH145">
        <v>0</v>
      </c>
      <c r="EI145">
        <v>0</v>
      </c>
      <c r="EJ145">
        <v>0</v>
      </c>
      <c r="EK145">
        <v>803.9222222222222</v>
      </c>
      <c r="EL145">
        <v>0.00500056</v>
      </c>
      <c r="EM145">
        <v>-5.188888888888888</v>
      </c>
      <c r="EN145">
        <v>-1.677777777777778</v>
      </c>
      <c r="EO145">
        <v>35.10400000000001</v>
      </c>
      <c r="EP145">
        <v>38.38188888888889</v>
      </c>
      <c r="EQ145">
        <v>36.77066666666666</v>
      </c>
      <c r="ER145">
        <v>37.89555555555555</v>
      </c>
      <c r="ES145">
        <v>37.36066666666667</v>
      </c>
      <c r="ET145">
        <v>0</v>
      </c>
      <c r="EU145">
        <v>0</v>
      </c>
      <c r="EV145">
        <v>0</v>
      </c>
      <c r="EW145">
        <v>1758504861.7</v>
      </c>
      <c r="EX145">
        <v>0</v>
      </c>
      <c r="EY145">
        <v>803.712</v>
      </c>
      <c r="EZ145">
        <v>-2.807691803345974</v>
      </c>
      <c r="FA145">
        <v>1.584615196937178</v>
      </c>
      <c r="FB145">
        <v>-5.848</v>
      </c>
      <c r="FC145">
        <v>15</v>
      </c>
      <c r="FD145">
        <v>0</v>
      </c>
      <c r="FE145" t="s">
        <v>424</v>
      </c>
      <c r="FF145">
        <v>1747148579.5</v>
      </c>
      <c r="FG145">
        <v>1747148584.5</v>
      </c>
      <c r="FH145">
        <v>0</v>
      </c>
      <c r="FI145">
        <v>0.162</v>
      </c>
      <c r="FJ145">
        <v>-0.001</v>
      </c>
      <c r="FK145">
        <v>0.139</v>
      </c>
      <c r="FL145">
        <v>0.058</v>
      </c>
      <c r="FM145">
        <v>420</v>
      </c>
      <c r="FN145">
        <v>16</v>
      </c>
      <c r="FO145">
        <v>0.19</v>
      </c>
      <c r="FP145">
        <v>0.02</v>
      </c>
      <c r="FQ145">
        <v>1.2677235</v>
      </c>
      <c r="FR145">
        <v>-0.2269564727955014</v>
      </c>
      <c r="FS145">
        <v>0.05477027357746171</v>
      </c>
      <c r="FT145">
        <v>1</v>
      </c>
      <c r="FU145">
        <v>803.4205882352942</v>
      </c>
      <c r="FV145">
        <v>-1.104659831806501</v>
      </c>
      <c r="FW145">
        <v>5.90043764138403</v>
      </c>
      <c r="FX145">
        <v>0</v>
      </c>
      <c r="FY145">
        <v>0.270615725</v>
      </c>
      <c r="FZ145">
        <v>-0.03401388742964395</v>
      </c>
      <c r="GA145">
        <v>0.003773969627510934</v>
      </c>
      <c r="GB145">
        <v>1</v>
      </c>
      <c r="GC145">
        <v>2</v>
      </c>
      <c r="GD145">
        <v>3</v>
      </c>
      <c r="GE145" t="s">
        <v>434</v>
      </c>
      <c r="GF145">
        <v>3.12703</v>
      </c>
      <c r="GG145">
        <v>2.73384</v>
      </c>
      <c r="GH145">
        <v>0.0853585</v>
      </c>
      <c r="GI145">
        <v>0.0856435</v>
      </c>
      <c r="GJ145">
        <v>0.107896</v>
      </c>
      <c r="GK145">
        <v>0.107641</v>
      </c>
      <c r="GL145">
        <v>27384.5</v>
      </c>
      <c r="GM145">
        <v>26553.4</v>
      </c>
      <c r="GN145">
        <v>30483.4</v>
      </c>
      <c r="GO145">
        <v>29297.3</v>
      </c>
      <c r="GP145">
        <v>37534.1</v>
      </c>
      <c r="GQ145">
        <v>34385.5</v>
      </c>
      <c r="GR145">
        <v>46638.9</v>
      </c>
      <c r="GS145">
        <v>43522</v>
      </c>
      <c r="GT145">
        <v>1.81367</v>
      </c>
      <c r="GU145">
        <v>1.87092</v>
      </c>
      <c r="GV145">
        <v>0.0695139</v>
      </c>
      <c r="GW145">
        <v>0</v>
      </c>
      <c r="GX145">
        <v>28.8648</v>
      </c>
      <c r="GY145">
        <v>999.9</v>
      </c>
      <c r="GZ145">
        <v>56</v>
      </c>
      <c r="HA145">
        <v>31.4</v>
      </c>
      <c r="HB145">
        <v>28.7332</v>
      </c>
      <c r="HC145">
        <v>63.29</v>
      </c>
      <c r="HD145">
        <v>16.5865</v>
      </c>
      <c r="HE145">
        <v>1</v>
      </c>
      <c r="HF145">
        <v>0.190432</v>
      </c>
      <c r="HG145">
        <v>-1.41096</v>
      </c>
      <c r="HH145">
        <v>20.2116</v>
      </c>
      <c r="HI145">
        <v>5.239</v>
      </c>
      <c r="HJ145">
        <v>11.974</v>
      </c>
      <c r="HK145">
        <v>4.9727</v>
      </c>
      <c r="HL145">
        <v>3.291</v>
      </c>
      <c r="HM145">
        <v>9999</v>
      </c>
      <c r="HN145">
        <v>9999</v>
      </c>
      <c r="HO145">
        <v>9999</v>
      </c>
      <c r="HP145">
        <v>999.9</v>
      </c>
      <c r="HQ145">
        <v>4.97296</v>
      </c>
      <c r="HR145">
        <v>1.87744</v>
      </c>
      <c r="HS145">
        <v>1.87547</v>
      </c>
      <c r="HT145">
        <v>1.87831</v>
      </c>
      <c r="HU145">
        <v>1.875</v>
      </c>
      <c r="HV145">
        <v>1.87856</v>
      </c>
      <c r="HW145">
        <v>1.87573</v>
      </c>
      <c r="HX145">
        <v>1.87683</v>
      </c>
      <c r="HY145">
        <v>0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0.12</v>
      </c>
      <c r="IM145">
        <v>0.2462</v>
      </c>
      <c r="IN145">
        <v>-0.2620446997112612</v>
      </c>
      <c r="IO145">
        <v>0.0009670109888777422</v>
      </c>
      <c r="IP145">
        <v>-2.06069886015755E-07</v>
      </c>
      <c r="IQ145">
        <v>1.492131737393187E-10</v>
      </c>
      <c r="IR145">
        <v>-0.04753701319922854</v>
      </c>
      <c r="IS145">
        <v>-0.001311061913088307</v>
      </c>
      <c r="IT145">
        <v>0.0006994928358591311</v>
      </c>
      <c r="IU145">
        <v>-6.08881213830995E-06</v>
      </c>
      <c r="IV145">
        <v>3</v>
      </c>
      <c r="IW145">
        <v>2112</v>
      </c>
      <c r="IX145">
        <v>1</v>
      </c>
      <c r="IY145">
        <v>30</v>
      </c>
      <c r="IZ145">
        <v>189271.3</v>
      </c>
      <c r="JA145">
        <v>189271.3</v>
      </c>
      <c r="JB145">
        <v>1.11084</v>
      </c>
      <c r="JC145">
        <v>2.55249</v>
      </c>
      <c r="JD145">
        <v>1.39893</v>
      </c>
      <c r="JE145">
        <v>2.35352</v>
      </c>
      <c r="JF145">
        <v>1.44897</v>
      </c>
      <c r="JG145">
        <v>2.5061</v>
      </c>
      <c r="JH145">
        <v>37.53</v>
      </c>
      <c r="JI145">
        <v>24.2188</v>
      </c>
      <c r="JJ145">
        <v>18</v>
      </c>
      <c r="JK145">
        <v>475.978</v>
      </c>
      <c r="JL145">
        <v>482.351</v>
      </c>
      <c r="JM145">
        <v>31.3558</v>
      </c>
      <c r="JN145">
        <v>29.6056</v>
      </c>
      <c r="JO145">
        <v>30.0001</v>
      </c>
      <c r="JP145">
        <v>29.2823</v>
      </c>
      <c r="JQ145">
        <v>29.3417</v>
      </c>
      <c r="JR145">
        <v>22.272</v>
      </c>
      <c r="JS145">
        <v>25.1268</v>
      </c>
      <c r="JT145">
        <v>98.94750000000001</v>
      </c>
      <c r="JU145">
        <v>31.359</v>
      </c>
      <c r="JV145">
        <v>420</v>
      </c>
      <c r="JW145">
        <v>24.2899</v>
      </c>
      <c r="JX145">
        <v>100.785</v>
      </c>
      <c r="JY145">
        <v>100.119</v>
      </c>
    </row>
    <row r="146" spans="1:285">
      <c r="A146">
        <v>130</v>
      </c>
      <c r="B146">
        <v>1758504862</v>
      </c>
      <c r="C146">
        <v>1345.400000095367</v>
      </c>
      <c r="D146" t="s">
        <v>690</v>
      </c>
      <c r="E146" t="s">
        <v>691</v>
      </c>
      <c r="F146">
        <v>5</v>
      </c>
      <c r="G146" t="s">
        <v>613</v>
      </c>
      <c r="H146" t="s">
        <v>420</v>
      </c>
      <c r="I146" t="s">
        <v>421</v>
      </c>
      <c r="J146">
        <v>1758504859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6</v>
      </c>
      <c r="DB146">
        <v>0.5</v>
      </c>
      <c r="DC146" t="s">
        <v>423</v>
      </c>
      <c r="DD146">
        <v>2</v>
      </c>
      <c r="DE146">
        <v>1758504859</v>
      </c>
      <c r="DF146">
        <v>421.1936666666667</v>
      </c>
      <c r="DG146">
        <v>419.973888888889</v>
      </c>
      <c r="DH146">
        <v>24.54614444444444</v>
      </c>
      <c r="DI146">
        <v>24.27855555555556</v>
      </c>
      <c r="DJ146">
        <v>421.0738888888889</v>
      </c>
      <c r="DK146">
        <v>24.29987777777778</v>
      </c>
      <c r="DL146">
        <v>500.0524444444444</v>
      </c>
      <c r="DM146">
        <v>89.95692222222222</v>
      </c>
      <c r="DN146">
        <v>0.05629626666666666</v>
      </c>
      <c r="DO146">
        <v>30.60536666666667</v>
      </c>
      <c r="DP146">
        <v>29.99865555555555</v>
      </c>
      <c r="DQ146">
        <v>999.9000000000001</v>
      </c>
      <c r="DR146">
        <v>0</v>
      </c>
      <c r="DS146">
        <v>0</v>
      </c>
      <c r="DT146">
        <v>9992.641111111112</v>
      </c>
      <c r="DU146">
        <v>0</v>
      </c>
      <c r="DV146">
        <v>1.65492</v>
      </c>
      <c r="DW146">
        <v>1.219814444444444</v>
      </c>
      <c r="DX146">
        <v>431.7926666666667</v>
      </c>
      <c r="DY146">
        <v>430.424</v>
      </c>
      <c r="DZ146">
        <v>0.2675905555555556</v>
      </c>
      <c r="EA146">
        <v>419.973888888889</v>
      </c>
      <c r="EB146">
        <v>24.27855555555556</v>
      </c>
      <c r="EC146">
        <v>2.208093333333334</v>
      </c>
      <c r="ED146">
        <v>2.184024444444444</v>
      </c>
      <c r="EE146">
        <v>19.02117777777778</v>
      </c>
      <c r="EF146">
        <v>18.8456</v>
      </c>
      <c r="EG146">
        <v>0.00500056</v>
      </c>
      <c r="EH146">
        <v>0</v>
      </c>
      <c r="EI146">
        <v>0</v>
      </c>
      <c r="EJ146">
        <v>0</v>
      </c>
      <c r="EK146">
        <v>800.3888888888889</v>
      </c>
      <c r="EL146">
        <v>0.00500056</v>
      </c>
      <c r="EM146">
        <v>-6.899999999999999</v>
      </c>
      <c r="EN146">
        <v>-2.1</v>
      </c>
      <c r="EO146">
        <v>35.09</v>
      </c>
      <c r="EP146">
        <v>38.38188888888889</v>
      </c>
      <c r="EQ146">
        <v>36.77066666666667</v>
      </c>
      <c r="ER146">
        <v>37.90933333333333</v>
      </c>
      <c r="ES146">
        <v>37.36066666666667</v>
      </c>
      <c r="ET146">
        <v>0</v>
      </c>
      <c r="EU146">
        <v>0</v>
      </c>
      <c r="EV146">
        <v>0</v>
      </c>
      <c r="EW146">
        <v>1758504864.1</v>
      </c>
      <c r="EX146">
        <v>0</v>
      </c>
      <c r="EY146">
        <v>802.84</v>
      </c>
      <c r="EZ146">
        <v>-31.76153811357284</v>
      </c>
      <c r="FA146">
        <v>-20.15384614331245</v>
      </c>
      <c r="FB146">
        <v>-6.404</v>
      </c>
      <c r="FC146">
        <v>15</v>
      </c>
      <c r="FD146">
        <v>0</v>
      </c>
      <c r="FE146" t="s">
        <v>424</v>
      </c>
      <c r="FF146">
        <v>1747148579.5</v>
      </c>
      <c r="FG146">
        <v>1747148584.5</v>
      </c>
      <c r="FH146">
        <v>0</v>
      </c>
      <c r="FI146">
        <v>0.162</v>
      </c>
      <c r="FJ146">
        <v>-0.001</v>
      </c>
      <c r="FK146">
        <v>0.139</v>
      </c>
      <c r="FL146">
        <v>0.058</v>
      </c>
      <c r="FM146">
        <v>420</v>
      </c>
      <c r="FN146">
        <v>16</v>
      </c>
      <c r="FO146">
        <v>0.19</v>
      </c>
      <c r="FP146">
        <v>0.02</v>
      </c>
      <c r="FQ146">
        <v>1.261750975609756</v>
      </c>
      <c r="FR146">
        <v>-0.4033524041811832</v>
      </c>
      <c r="FS146">
        <v>0.05887042662284267</v>
      </c>
      <c r="FT146">
        <v>1</v>
      </c>
      <c r="FU146">
        <v>802.7382352941177</v>
      </c>
      <c r="FV146">
        <v>-7.372039561483385</v>
      </c>
      <c r="FW146">
        <v>6.142380009404392</v>
      </c>
      <c r="FX146">
        <v>0</v>
      </c>
      <c r="FY146">
        <v>0.269599512195122</v>
      </c>
      <c r="FZ146">
        <v>-0.02379570731707239</v>
      </c>
      <c r="GA146">
        <v>0.003032813908084504</v>
      </c>
      <c r="GB146">
        <v>1</v>
      </c>
      <c r="GC146">
        <v>2</v>
      </c>
      <c r="GD146">
        <v>3</v>
      </c>
      <c r="GE146" t="s">
        <v>434</v>
      </c>
      <c r="GF146">
        <v>3.12675</v>
      </c>
      <c r="GG146">
        <v>2.73396</v>
      </c>
      <c r="GH146">
        <v>0.08535760000000001</v>
      </c>
      <c r="GI146">
        <v>0.0856358</v>
      </c>
      <c r="GJ146">
        <v>0.107894</v>
      </c>
      <c r="GK146">
        <v>0.107635</v>
      </c>
      <c r="GL146">
        <v>27384.6</v>
      </c>
      <c r="GM146">
        <v>26553.5</v>
      </c>
      <c r="GN146">
        <v>30483.5</v>
      </c>
      <c r="GO146">
        <v>29297.2</v>
      </c>
      <c r="GP146">
        <v>37534.4</v>
      </c>
      <c r="GQ146">
        <v>34385.7</v>
      </c>
      <c r="GR146">
        <v>46639.2</v>
      </c>
      <c r="GS146">
        <v>43521.9</v>
      </c>
      <c r="GT146">
        <v>1.81335</v>
      </c>
      <c r="GU146">
        <v>1.87125</v>
      </c>
      <c r="GV146">
        <v>0.069648</v>
      </c>
      <c r="GW146">
        <v>0</v>
      </c>
      <c r="GX146">
        <v>28.8654</v>
      </c>
      <c r="GY146">
        <v>999.9</v>
      </c>
      <c r="GZ146">
        <v>56</v>
      </c>
      <c r="HA146">
        <v>31.4</v>
      </c>
      <c r="HB146">
        <v>28.7331</v>
      </c>
      <c r="HC146">
        <v>62.88</v>
      </c>
      <c r="HD146">
        <v>16.6386</v>
      </c>
      <c r="HE146">
        <v>1</v>
      </c>
      <c r="HF146">
        <v>0.1905</v>
      </c>
      <c r="HG146">
        <v>-1.41071</v>
      </c>
      <c r="HH146">
        <v>20.2117</v>
      </c>
      <c r="HI146">
        <v>5.23945</v>
      </c>
      <c r="HJ146">
        <v>11.974</v>
      </c>
      <c r="HK146">
        <v>4.9726</v>
      </c>
      <c r="HL146">
        <v>3.291</v>
      </c>
      <c r="HM146">
        <v>9999</v>
      </c>
      <c r="HN146">
        <v>9999</v>
      </c>
      <c r="HO146">
        <v>9999</v>
      </c>
      <c r="HP146">
        <v>999.9</v>
      </c>
      <c r="HQ146">
        <v>4.97296</v>
      </c>
      <c r="HR146">
        <v>1.87743</v>
      </c>
      <c r="HS146">
        <v>1.87547</v>
      </c>
      <c r="HT146">
        <v>1.87831</v>
      </c>
      <c r="HU146">
        <v>1.875</v>
      </c>
      <c r="HV146">
        <v>1.87859</v>
      </c>
      <c r="HW146">
        <v>1.87571</v>
      </c>
      <c r="HX146">
        <v>1.87684</v>
      </c>
      <c r="HY146">
        <v>0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0.119</v>
      </c>
      <c r="IM146">
        <v>0.2462</v>
      </c>
      <c r="IN146">
        <v>-0.2620446997112612</v>
      </c>
      <c r="IO146">
        <v>0.0009670109888777422</v>
      </c>
      <c r="IP146">
        <v>-2.06069886015755E-07</v>
      </c>
      <c r="IQ146">
        <v>1.492131737393187E-10</v>
      </c>
      <c r="IR146">
        <v>-0.04753701319922854</v>
      </c>
      <c r="IS146">
        <v>-0.001311061913088307</v>
      </c>
      <c r="IT146">
        <v>0.0006994928358591311</v>
      </c>
      <c r="IU146">
        <v>-6.08881213830995E-06</v>
      </c>
      <c r="IV146">
        <v>3</v>
      </c>
      <c r="IW146">
        <v>2112</v>
      </c>
      <c r="IX146">
        <v>1</v>
      </c>
      <c r="IY146">
        <v>30</v>
      </c>
      <c r="IZ146">
        <v>189271.4</v>
      </c>
      <c r="JA146">
        <v>189271.3</v>
      </c>
      <c r="JB146">
        <v>1.11084</v>
      </c>
      <c r="JC146">
        <v>2.55737</v>
      </c>
      <c r="JD146">
        <v>1.39893</v>
      </c>
      <c r="JE146">
        <v>2.35352</v>
      </c>
      <c r="JF146">
        <v>1.44897</v>
      </c>
      <c r="JG146">
        <v>2.46826</v>
      </c>
      <c r="JH146">
        <v>37.53</v>
      </c>
      <c r="JI146">
        <v>24.2101</v>
      </c>
      <c r="JJ146">
        <v>18</v>
      </c>
      <c r="JK146">
        <v>475.8</v>
      </c>
      <c r="JL146">
        <v>482.568</v>
      </c>
      <c r="JM146">
        <v>31.3558</v>
      </c>
      <c r="JN146">
        <v>29.6056</v>
      </c>
      <c r="JO146">
        <v>30.0001</v>
      </c>
      <c r="JP146">
        <v>29.2823</v>
      </c>
      <c r="JQ146">
        <v>29.3417</v>
      </c>
      <c r="JR146">
        <v>22.2731</v>
      </c>
      <c r="JS146">
        <v>25.1268</v>
      </c>
      <c r="JT146">
        <v>98.94750000000001</v>
      </c>
      <c r="JU146">
        <v>31.359</v>
      </c>
      <c r="JV146">
        <v>420</v>
      </c>
      <c r="JW146">
        <v>24.2899</v>
      </c>
      <c r="JX146">
        <v>100.785</v>
      </c>
      <c r="JY146">
        <v>100.119</v>
      </c>
    </row>
    <row r="147" spans="1:285">
      <c r="A147">
        <v>131</v>
      </c>
      <c r="B147">
        <v>1758504864</v>
      </c>
      <c r="C147">
        <v>1347.400000095367</v>
      </c>
      <c r="D147" t="s">
        <v>692</v>
      </c>
      <c r="E147" t="s">
        <v>693</v>
      </c>
      <c r="F147">
        <v>5</v>
      </c>
      <c r="G147" t="s">
        <v>613</v>
      </c>
      <c r="H147" t="s">
        <v>420</v>
      </c>
      <c r="I147" t="s">
        <v>421</v>
      </c>
      <c r="J147">
        <v>1758504861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6</v>
      </c>
      <c r="DB147">
        <v>0.5</v>
      </c>
      <c r="DC147" t="s">
        <v>423</v>
      </c>
      <c r="DD147">
        <v>2</v>
      </c>
      <c r="DE147">
        <v>1758504861</v>
      </c>
      <c r="DF147">
        <v>421.1912222222222</v>
      </c>
      <c r="DG147">
        <v>419.9888888888889</v>
      </c>
      <c r="DH147">
        <v>24.54451111111111</v>
      </c>
      <c r="DI147">
        <v>24.27624444444444</v>
      </c>
      <c r="DJ147">
        <v>421.0714444444445</v>
      </c>
      <c r="DK147">
        <v>24.29827777777778</v>
      </c>
      <c r="DL147">
        <v>500.0274444444444</v>
      </c>
      <c r="DM147">
        <v>89.95698888888889</v>
      </c>
      <c r="DN147">
        <v>0.05619025555555555</v>
      </c>
      <c r="DO147">
        <v>30.60408888888889</v>
      </c>
      <c r="DP147">
        <v>29.99823333333334</v>
      </c>
      <c r="DQ147">
        <v>999.9000000000001</v>
      </c>
      <c r="DR147">
        <v>0</v>
      </c>
      <c r="DS147">
        <v>0</v>
      </c>
      <c r="DT147">
        <v>9996.385555555556</v>
      </c>
      <c r="DU147">
        <v>0</v>
      </c>
      <c r="DV147">
        <v>1.65492</v>
      </c>
      <c r="DW147">
        <v>1.202436666666667</v>
      </c>
      <c r="DX147">
        <v>431.7893333333334</v>
      </c>
      <c r="DY147">
        <v>430.4383333333333</v>
      </c>
      <c r="DZ147">
        <v>0.268284</v>
      </c>
      <c r="EA147">
        <v>419.9888888888889</v>
      </c>
      <c r="EB147">
        <v>24.27624444444444</v>
      </c>
      <c r="EC147">
        <v>2.20795</v>
      </c>
      <c r="ED147">
        <v>2.183816666666667</v>
      </c>
      <c r="EE147">
        <v>19.02013333333333</v>
      </c>
      <c r="EF147">
        <v>18.84408888888889</v>
      </c>
      <c r="EG147">
        <v>0.00500056</v>
      </c>
      <c r="EH147">
        <v>0</v>
      </c>
      <c r="EI147">
        <v>0</v>
      </c>
      <c r="EJ147">
        <v>0</v>
      </c>
      <c r="EK147">
        <v>800.2888888888889</v>
      </c>
      <c r="EL147">
        <v>0.00500056</v>
      </c>
      <c r="EM147">
        <v>-4.922222222222222</v>
      </c>
      <c r="EN147">
        <v>-1.033333333333333</v>
      </c>
      <c r="EO147">
        <v>35.19422222222222</v>
      </c>
      <c r="EP147">
        <v>38.39566666666667</v>
      </c>
      <c r="EQ147">
        <v>36.85388888888889</v>
      </c>
      <c r="ER147">
        <v>37.97177777777777</v>
      </c>
      <c r="ES147">
        <v>37.52044444444444</v>
      </c>
      <c r="ET147">
        <v>0</v>
      </c>
      <c r="EU147">
        <v>0</v>
      </c>
      <c r="EV147">
        <v>0</v>
      </c>
      <c r="EW147">
        <v>1758504865.9</v>
      </c>
      <c r="EX147">
        <v>0</v>
      </c>
      <c r="EY147">
        <v>802.7346153846152</v>
      </c>
      <c r="EZ147">
        <v>-18.6153842418987</v>
      </c>
      <c r="FA147">
        <v>7.849572584029753</v>
      </c>
      <c r="FB147">
        <v>-6.269230769230769</v>
      </c>
      <c r="FC147">
        <v>15</v>
      </c>
      <c r="FD147">
        <v>0</v>
      </c>
      <c r="FE147" t="s">
        <v>424</v>
      </c>
      <c r="FF147">
        <v>1747148579.5</v>
      </c>
      <c r="FG147">
        <v>1747148584.5</v>
      </c>
      <c r="FH147">
        <v>0</v>
      </c>
      <c r="FI147">
        <v>0.162</v>
      </c>
      <c r="FJ147">
        <v>-0.001</v>
      </c>
      <c r="FK147">
        <v>0.139</v>
      </c>
      <c r="FL147">
        <v>0.058</v>
      </c>
      <c r="FM147">
        <v>420</v>
      </c>
      <c r="FN147">
        <v>16</v>
      </c>
      <c r="FO147">
        <v>0.19</v>
      </c>
      <c r="FP147">
        <v>0.02</v>
      </c>
      <c r="FQ147">
        <v>1.259393</v>
      </c>
      <c r="FR147">
        <v>-0.5229052908067572</v>
      </c>
      <c r="FS147">
        <v>0.06059406675574763</v>
      </c>
      <c r="FT147">
        <v>0</v>
      </c>
      <c r="FU147">
        <v>802.7294117647059</v>
      </c>
      <c r="FV147">
        <v>-16.81588981827195</v>
      </c>
      <c r="FW147">
        <v>6.116541189640385</v>
      </c>
      <c r="FX147">
        <v>0</v>
      </c>
      <c r="FY147">
        <v>0.268832725</v>
      </c>
      <c r="FZ147">
        <v>-0.01197616885553547</v>
      </c>
      <c r="GA147">
        <v>0.001907096628221811</v>
      </c>
      <c r="GB147">
        <v>1</v>
      </c>
      <c r="GC147">
        <v>1</v>
      </c>
      <c r="GD147">
        <v>3</v>
      </c>
      <c r="GE147" t="s">
        <v>425</v>
      </c>
      <c r="GF147">
        <v>3.12695</v>
      </c>
      <c r="GG147">
        <v>2.7339</v>
      </c>
      <c r="GH147">
        <v>0.0853602</v>
      </c>
      <c r="GI147">
        <v>0.08563800000000001</v>
      </c>
      <c r="GJ147">
        <v>0.107888</v>
      </c>
      <c r="GK147">
        <v>0.107626</v>
      </c>
      <c r="GL147">
        <v>27384.5</v>
      </c>
      <c r="GM147">
        <v>26553.5</v>
      </c>
      <c r="GN147">
        <v>30483.4</v>
      </c>
      <c r="GO147">
        <v>29297.2</v>
      </c>
      <c r="GP147">
        <v>37534.8</v>
      </c>
      <c r="GQ147">
        <v>34386.2</v>
      </c>
      <c r="GR147">
        <v>46639.3</v>
      </c>
      <c r="GS147">
        <v>43522.1</v>
      </c>
      <c r="GT147">
        <v>1.81375</v>
      </c>
      <c r="GU147">
        <v>1.8709</v>
      </c>
      <c r="GV147">
        <v>0.06967039999999999</v>
      </c>
      <c r="GW147">
        <v>0</v>
      </c>
      <c r="GX147">
        <v>28.8654</v>
      </c>
      <c r="GY147">
        <v>999.9</v>
      </c>
      <c r="GZ147">
        <v>56</v>
      </c>
      <c r="HA147">
        <v>31.4</v>
      </c>
      <c r="HB147">
        <v>28.7291</v>
      </c>
      <c r="HC147">
        <v>63.37</v>
      </c>
      <c r="HD147">
        <v>16.6827</v>
      </c>
      <c r="HE147">
        <v>1</v>
      </c>
      <c r="HF147">
        <v>0.190572</v>
      </c>
      <c r="HG147">
        <v>-1.41535</v>
      </c>
      <c r="HH147">
        <v>20.2116</v>
      </c>
      <c r="HI147">
        <v>5.239</v>
      </c>
      <c r="HJ147">
        <v>11.974</v>
      </c>
      <c r="HK147">
        <v>4.9724</v>
      </c>
      <c r="HL147">
        <v>3.291</v>
      </c>
      <c r="HM147">
        <v>9999</v>
      </c>
      <c r="HN147">
        <v>9999</v>
      </c>
      <c r="HO147">
        <v>9999</v>
      </c>
      <c r="HP147">
        <v>999.9</v>
      </c>
      <c r="HQ147">
        <v>4.97295</v>
      </c>
      <c r="HR147">
        <v>1.87742</v>
      </c>
      <c r="HS147">
        <v>1.87546</v>
      </c>
      <c r="HT147">
        <v>1.87832</v>
      </c>
      <c r="HU147">
        <v>1.875</v>
      </c>
      <c r="HV147">
        <v>1.8786</v>
      </c>
      <c r="HW147">
        <v>1.8757</v>
      </c>
      <c r="HX147">
        <v>1.87685</v>
      </c>
      <c r="HY147">
        <v>0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0.12</v>
      </c>
      <c r="IM147">
        <v>0.2462</v>
      </c>
      <c r="IN147">
        <v>-0.2620446997112612</v>
      </c>
      <c r="IO147">
        <v>0.0009670109888777422</v>
      </c>
      <c r="IP147">
        <v>-2.06069886015755E-07</v>
      </c>
      <c r="IQ147">
        <v>1.492131737393187E-10</v>
      </c>
      <c r="IR147">
        <v>-0.04753701319922854</v>
      </c>
      <c r="IS147">
        <v>-0.001311061913088307</v>
      </c>
      <c r="IT147">
        <v>0.0006994928358591311</v>
      </c>
      <c r="IU147">
        <v>-6.08881213830995E-06</v>
      </c>
      <c r="IV147">
        <v>3</v>
      </c>
      <c r="IW147">
        <v>2112</v>
      </c>
      <c r="IX147">
        <v>1</v>
      </c>
      <c r="IY147">
        <v>30</v>
      </c>
      <c r="IZ147">
        <v>189271.4</v>
      </c>
      <c r="JA147">
        <v>189271.3</v>
      </c>
      <c r="JB147">
        <v>1.11084</v>
      </c>
      <c r="JC147">
        <v>2.55127</v>
      </c>
      <c r="JD147">
        <v>1.39893</v>
      </c>
      <c r="JE147">
        <v>2.35352</v>
      </c>
      <c r="JF147">
        <v>1.44897</v>
      </c>
      <c r="JG147">
        <v>2.55859</v>
      </c>
      <c r="JH147">
        <v>37.53</v>
      </c>
      <c r="JI147">
        <v>24.2101</v>
      </c>
      <c r="JJ147">
        <v>18</v>
      </c>
      <c r="JK147">
        <v>476.019</v>
      </c>
      <c r="JL147">
        <v>482.334</v>
      </c>
      <c r="JM147">
        <v>31.3556</v>
      </c>
      <c r="JN147">
        <v>29.6056</v>
      </c>
      <c r="JO147">
        <v>30.0002</v>
      </c>
      <c r="JP147">
        <v>29.2823</v>
      </c>
      <c r="JQ147">
        <v>29.3417</v>
      </c>
      <c r="JR147">
        <v>22.2722</v>
      </c>
      <c r="JS147">
        <v>25.1268</v>
      </c>
      <c r="JT147">
        <v>98.94750000000001</v>
      </c>
      <c r="JU147">
        <v>31.3573</v>
      </c>
      <c r="JV147">
        <v>420</v>
      </c>
      <c r="JW147">
        <v>24.2899</v>
      </c>
      <c r="JX147">
        <v>100.785</v>
      </c>
      <c r="JY147">
        <v>100.119</v>
      </c>
    </row>
    <row r="148" spans="1:285">
      <c r="A148">
        <v>132</v>
      </c>
      <c r="B148">
        <v>1758504866</v>
      </c>
      <c r="C148">
        <v>1349.400000095367</v>
      </c>
      <c r="D148" t="s">
        <v>694</v>
      </c>
      <c r="E148" t="s">
        <v>695</v>
      </c>
      <c r="F148">
        <v>5</v>
      </c>
      <c r="G148" t="s">
        <v>613</v>
      </c>
      <c r="H148" t="s">
        <v>420</v>
      </c>
      <c r="I148" t="s">
        <v>421</v>
      </c>
      <c r="J148">
        <v>1758504863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6</v>
      </c>
      <c r="DB148">
        <v>0.5</v>
      </c>
      <c r="DC148" t="s">
        <v>423</v>
      </c>
      <c r="DD148">
        <v>2</v>
      </c>
      <c r="DE148">
        <v>1758504863</v>
      </c>
      <c r="DF148">
        <v>421.1981111111111</v>
      </c>
      <c r="DG148">
        <v>419.9936666666666</v>
      </c>
      <c r="DH148">
        <v>24.54282222222222</v>
      </c>
      <c r="DI148">
        <v>24.27367777777778</v>
      </c>
      <c r="DJ148">
        <v>421.0783333333333</v>
      </c>
      <c r="DK148">
        <v>24.29662222222222</v>
      </c>
      <c r="DL148">
        <v>499.9803333333332</v>
      </c>
      <c r="DM148">
        <v>89.95660000000001</v>
      </c>
      <c r="DN148">
        <v>0.0562008</v>
      </c>
      <c r="DO148">
        <v>30.60377777777778</v>
      </c>
      <c r="DP148">
        <v>29.9985</v>
      </c>
      <c r="DQ148">
        <v>999.9000000000001</v>
      </c>
      <c r="DR148">
        <v>0</v>
      </c>
      <c r="DS148">
        <v>0</v>
      </c>
      <c r="DT148">
        <v>9995.063333333334</v>
      </c>
      <c r="DU148">
        <v>0</v>
      </c>
      <c r="DV148">
        <v>1.65492</v>
      </c>
      <c r="DW148">
        <v>1.204476666666667</v>
      </c>
      <c r="DX148">
        <v>431.7956666666666</v>
      </c>
      <c r="DY148">
        <v>430.4421111111112</v>
      </c>
      <c r="DZ148">
        <v>0.2691615555555555</v>
      </c>
      <c r="EA148">
        <v>419.9936666666666</v>
      </c>
      <c r="EB148">
        <v>24.27367777777778</v>
      </c>
      <c r="EC148">
        <v>2.207788888888889</v>
      </c>
      <c r="ED148">
        <v>2.183574444444444</v>
      </c>
      <c r="EE148">
        <v>19.01896666666667</v>
      </c>
      <c r="EF148">
        <v>18.84232222222222</v>
      </c>
      <c r="EG148">
        <v>0.00500056</v>
      </c>
      <c r="EH148">
        <v>0</v>
      </c>
      <c r="EI148">
        <v>0</v>
      </c>
      <c r="EJ148">
        <v>0</v>
      </c>
      <c r="EK148">
        <v>802.4222222222222</v>
      </c>
      <c r="EL148">
        <v>0.00500056</v>
      </c>
      <c r="EM148">
        <v>-5.155555555555556</v>
      </c>
      <c r="EN148">
        <v>-0.9444444444444444</v>
      </c>
      <c r="EO148">
        <v>35.23588888888889</v>
      </c>
      <c r="EP148">
        <v>38.38877777777778</v>
      </c>
      <c r="EQ148">
        <v>36.87455555555555</v>
      </c>
      <c r="ER148">
        <v>37.97888888888888</v>
      </c>
      <c r="ES148">
        <v>37.52733333333333</v>
      </c>
      <c r="ET148">
        <v>0</v>
      </c>
      <c r="EU148">
        <v>0</v>
      </c>
      <c r="EV148">
        <v>0</v>
      </c>
      <c r="EW148">
        <v>1758504867.7</v>
      </c>
      <c r="EX148">
        <v>0</v>
      </c>
      <c r="EY148">
        <v>803.02</v>
      </c>
      <c r="EZ148">
        <v>20.53846205809412</v>
      </c>
      <c r="FA148">
        <v>0.5999999229724563</v>
      </c>
      <c r="FB148">
        <v>-6.239999999999998</v>
      </c>
      <c r="FC148">
        <v>15</v>
      </c>
      <c r="FD148">
        <v>0</v>
      </c>
      <c r="FE148" t="s">
        <v>424</v>
      </c>
      <c r="FF148">
        <v>1747148579.5</v>
      </c>
      <c r="FG148">
        <v>1747148584.5</v>
      </c>
      <c r="FH148">
        <v>0</v>
      </c>
      <c r="FI148">
        <v>0.162</v>
      </c>
      <c r="FJ148">
        <v>-0.001</v>
      </c>
      <c r="FK148">
        <v>0.139</v>
      </c>
      <c r="FL148">
        <v>0.058</v>
      </c>
      <c r="FM148">
        <v>420</v>
      </c>
      <c r="FN148">
        <v>16</v>
      </c>
      <c r="FO148">
        <v>0.19</v>
      </c>
      <c r="FP148">
        <v>0.02</v>
      </c>
      <c r="FQ148">
        <v>1.24621</v>
      </c>
      <c r="FR148">
        <v>-0.4313078048780502</v>
      </c>
      <c r="FS148">
        <v>0.05547356826101739</v>
      </c>
      <c r="FT148">
        <v>1</v>
      </c>
      <c r="FU148">
        <v>803.4529411764706</v>
      </c>
      <c r="FV148">
        <v>3.303285269941508</v>
      </c>
      <c r="FW148">
        <v>7.428887783674092</v>
      </c>
      <c r="FX148">
        <v>0</v>
      </c>
      <c r="FY148">
        <v>0.268464</v>
      </c>
      <c r="FZ148">
        <v>0.0003138815331016112</v>
      </c>
      <c r="GA148">
        <v>0.0009597118724121217</v>
      </c>
      <c r="GB148">
        <v>1</v>
      </c>
      <c r="GC148">
        <v>2</v>
      </c>
      <c r="GD148">
        <v>3</v>
      </c>
      <c r="GE148" t="s">
        <v>434</v>
      </c>
      <c r="GF148">
        <v>3.12689</v>
      </c>
      <c r="GG148">
        <v>2.73397</v>
      </c>
      <c r="GH148">
        <v>0.08536050000000001</v>
      </c>
      <c r="GI148">
        <v>0.08564140000000001</v>
      </c>
      <c r="GJ148">
        <v>0.10788</v>
      </c>
      <c r="GK148">
        <v>0.107617</v>
      </c>
      <c r="GL148">
        <v>27384.6</v>
      </c>
      <c r="GM148">
        <v>26553.5</v>
      </c>
      <c r="GN148">
        <v>30483.6</v>
      </c>
      <c r="GO148">
        <v>29297.3</v>
      </c>
      <c r="GP148">
        <v>37535.2</v>
      </c>
      <c r="GQ148">
        <v>34386.5</v>
      </c>
      <c r="GR148">
        <v>46639.3</v>
      </c>
      <c r="GS148">
        <v>43522.1</v>
      </c>
      <c r="GT148">
        <v>1.81365</v>
      </c>
      <c r="GU148">
        <v>1.871</v>
      </c>
      <c r="GV148">
        <v>0.06936489999999999</v>
      </c>
      <c r="GW148">
        <v>0</v>
      </c>
      <c r="GX148">
        <v>28.8654</v>
      </c>
      <c r="GY148">
        <v>999.9</v>
      </c>
      <c r="GZ148">
        <v>56</v>
      </c>
      <c r="HA148">
        <v>31.4</v>
      </c>
      <c r="HB148">
        <v>28.7291</v>
      </c>
      <c r="HC148">
        <v>63.29</v>
      </c>
      <c r="HD148">
        <v>16.7708</v>
      </c>
      <c r="HE148">
        <v>1</v>
      </c>
      <c r="HF148">
        <v>0.190564</v>
      </c>
      <c r="HG148">
        <v>-1.41526</v>
      </c>
      <c r="HH148">
        <v>20.2116</v>
      </c>
      <c r="HI148">
        <v>5.2387</v>
      </c>
      <c r="HJ148">
        <v>11.974</v>
      </c>
      <c r="HK148">
        <v>4.97265</v>
      </c>
      <c r="HL148">
        <v>3.291</v>
      </c>
      <c r="HM148">
        <v>9999</v>
      </c>
      <c r="HN148">
        <v>9999</v>
      </c>
      <c r="HO148">
        <v>9999</v>
      </c>
      <c r="HP148">
        <v>999.9</v>
      </c>
      <c r="HQ148">
        <v>4.97296</v>
      </c>
      <c r="HR148">
        <v>1.87741</v>
      </c>
      <c r="HS148">
        <v>1.87546</v>
      </c>
      <c r="HT148">
        <v>1.87831</v>
      </c>
      <c r="HU148">
        <v>1.875</v>
      </c>
      <c r="HV148">
        <v>1.87857</v>
      </c>
      <c r="HW148">
        <v>1.8757</v>
      </c>
      <c r="HX148">
        <v>1.87684</v>
      </c>
      <c r="HY148">
        <v>0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0.12</v>
      </c>
      <c r="IM148">
        <v>0.2461</v>
      </c>
      <c r="IN148">
        <v>-0.2620446997112612</v>
      </c>
      <c r="IO148">
        <v>0.0009670109888777422</v>
      </c>
      <c r="IP148">
        <v>-2.06069886015755E-07</v>
      </c>
      <c r="IQ148">
        <v>1.492131737393187E-10</v>
      </c>
      <c r="IR148">
        <v>-0.04753701319922854</v>
      </c>
      <c r="IS148">
        <v>-0.001311061913088307</v>
      </c>
      <c r="IT148">
        <v>0.0006994928358591311</v>
      </c>
      <c r="IU148">
        <v>-6.08881213830995E-06</v>
      </c>
      <c r="IV148">
        <v>3</v>
      </c>
      <c r="IW148">
        <v>2112</v>
      </c>
      <c r="IX148">
        <v>1</v>
      </c>
      <c r="IY148">
        <v>30</v>
      </c>
      <c r="IZ148">
        <v>189271.4</v>
      </c>
      <c r="JA148">
        <v>189271.4</v>
      </c>
      <c r="JB148">
        <v>1.11084</v>
      </c>
      <c r="JC148">
        <v>2.54883</v>
      </c>
      <c r="JD148">
        <v>1.39893</v>
      </c>
      <c r="JE148">
        <v>2.35352</v>
      </c>
      <c r="JF148">
        <v>1.44897</v>
      </c>
      <c r="JG148">
        <v>2.57812</v>
      </c>
      <c r="JH148">
        <v>37.53</v>
      </c>
      <c r="JI148">
        <v>24.2101</v>
      </c>
      <c r="JJ148">
        <v>18</v>
      </c>
      <c r="JK148">
        <v>475.964</v>
      </c>
      <c r="JL148">
        <v>482.401</v>
      </c>
      <c r="JM148">
        <v>31.3558</v>
      </c>
      <c r="JN148">
        <v>29.6056</v>
      </c>
      <c r="JO148">
        <v>30.0002</v>
      </c>
      <c r="JP148">
        <v>29.2823</v>
      </c>
      <c r="JQ148">
        <v>29.3417</v>
      </c>
      <c r="JR148">
        <v>22.2738</v>
      </c>
      <c r="JS148">
        <v>25.1268</v>
      </c>
      <c r="JT148">
        <v>98.94750000000001</v>
      </c>
      <c r="JU148">
        <v>31.3573</v>
      </c>
      <c r="JV148">
        <v>420</v>
      </c>
      <c r="JW148">
        <v>24.2899</v>
      </c>
      <c r="JX148">
        <v>100.786</v>
      </c>
      <c r="JY148">
        <v>100.119</v>
      </c>
    </row>
    <row r="149" spans="1:285">
      <c r="A149">
        <v>133</v>
      </c>
      <c r="B149">
        <v>1758504868</v>
      </c>
      <c r="C149">
        <v>1351.400000095367</v>
      </c>
      <c r="D149" t="s">
        <v>696</v>
      </c>
      <c r="E149" t="s">
        <v>697</v>
      </c>
      <c r="F149">
        <v>5</v>
      </c>
      <c r="G149" t="s">
        <v>613</v>
      </c>
      <c r="H149" t="s">
        <v>420</v>
      </c>
      <c r="I149" t="s">
        <v>421</v>
      </c>
      <c r="J149">
        <v>1758504865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6</v>
      </c>
      <c r="DB149">
        <v>0.5</v>
      </c>
      <c r="DC149" t="s">
        <v>423</v>
      </c>
      <c r="DD149">
        <v>2</v>
      </c>
      <c r="DE149">
        <v>1758504865</v>
      </c>
      <c r="DF149">
        <v>421.2111111111111</v>
      </c>
      <c r="DG149">
        <v>419.9928888888889</v>
      </c>
      <c r="DH149">
        <v>24.54107777777778</v>
      </c>
      <c r="DI149">
        <v>24.27112222222222</v>
      </c>
      <c r="DJ149">
        <v>421.0913333333334</v>
      </c>
      <c r="DK149">
        <v>24.29488888888889</v>
      </c>
      <c r="DL149">
        <v>499.9855555555555</v>
      </c>
      <c r="DM149">
        <v>89.95668888888889</v>
      </c>
      <c r="DN149">
        <v>0.05618883333333333</v>
      </c>
      <c r="DO149">
        <v>30.60473333333334</v>
      </c>
      <c r="DP149">
        <v>29.99721111111111</v>
      </c>
      <c r="DQ149">
        <v>999.9000000000001</v>
      </c>
      <c r="DR149">
        <v>0</v>
      </c>
      <c r="DS149">
        <v>0</v>
      </c>
      <c r="DT149">
        <v>9999.438888888888</v>
      </c>
      <c r="DU149">
        <v>0</v>
      </c>
      <c r="DV149">
        <v>1.65492</v>
      </c>
      <c r="DW149">
        <v>1.218061111111111</v>
      </c>
      <c r="DX149">
        <v>431.8081111111111</v>
      </c>
      <c r="DY149">
        <v>430.4403333333333</v>
      </c>
      <c r="DZ149">
        <v>0.2699448888888888</v>
      </c>
      <c r="EA149">
        <v>419.9928888888889</v>
      </c>
      <c r="EB149">
        <v>24.27112222222222</v>
      </c>
      <c r="EC149">
        <v>2.207633333333333</v>
      </c>
      <c r="ED149">
        <v>2.183347777777778</v>
      </c>
      <c r="EE149">
        <v>19.01783333333333</v>
      </c>
      <c r="EF149">
        <v>18.84066666666667</v>
      </c>
      <c r="EG149">
        <v>0.00500056</v>
      </c>
      <c r="EH149">
        <v>0</v>
      </c>
      <c r="EI149">
        <v>0</v>
      </c>
      <c r="EJ149">
        <v>0</v>
      </c>
      <c r="EK149">
        <v>805.0111111111111</v>
      </c>
      <c r="EL149">
        <v>0.00500056</v>
      </c>
      <c r="EM149">
        <v>-5.966666666666667</v>
      </c>
      <c r="EN149">
        <v>-1.655555555555556</v>
      </c>
      <c r="EO149">
        <v>35.23588888888889</v>
      </c>
      <c r="EP149">
        <v>38.38177777777778</v>
      </c>
      <c r="EQ149">
        <v>36.86755555555555</v>
      </c>
      <c r="ER149">
        <v>37.95111111111111</v>
      </c>
      <c r="ES149">
        <v>37.50666666666666</v>
      </c>
      <c r="ET149">
        <v>0</v>
      </c>
      <c r="EU149">
        <v>0</v>
      </c>
      <c r="EV149">
        <v>0</v>
      </c>
      <c r="EW149">
        <v>1758504870.1</v>
      </c>
      <c r="EX149">
        <v>0</v>
      </c>
      <c r="EY149">
        <v>803.3560000000001</v>
      </c>
      <c r="EZ149">
        <v>12.93846213370861</v>
      </c>
      <c r="FA149">
        <v>-9.884615609232062</v>
      </c>
      <c r="FB149">
        <v>-7.136</v>
      </c>
      <c r="FC149">
        <v>15</v>
      </c>
      <c r="FD149">
        <v>0</v>
      </c>
      <c r="FE149" t="s">
        <v>424</v>
      </c>
      <c r="FF149">
        <v>1747148579.5</v>
      </c>
      <c r="FG149">
        <v>1747148584.5</v>
      </c>
      <c r="FH149">
        <v>0</v>
      </c>
      <c r="FI149">
        <v>0.162</v>
      </c>
      <c r="FJ149">
        <v>-0.001</v>
      </c>
      <c r="FK149">
        <v>0.139</v>
      </c>
      <c r="FL149">
        <v>0.058</v>
      </c>
      <c r="FM149">
        <v>420</v>
      </c>
      <c r="FN149">
        <v>16</v>
      </c>
      <c r="FO149">
        <v>0.19</v>
      </c>
      <c r="FP149">
        <v>0.02</v>
      </c>
      <c r="FQ149">
        <v>1.23332675</v>
      </c>
      <c r="FR149">
        <v>-0.2589986116322728</v>
      </c>
      <c r="FS149">
        <v>0.0413103918758646</v>
      </c>
      <c r="FT149">
        <v>1</v>
      </c>
      <c r="FU149">
        <v>803.579411764706</v>
      </c>
      <c r="FV149">
        <v>3.533995702245784</v>
      </c>
      <c r="FW149">
        <v>7.344376776978056</v>
      </c>
      <c r="FX149">
        <v>0</v>
      </c>
      <c r="FY149">
        <v>0.268458925</v>
      </c>
      <c r="FZ149">
        <v>0.00519256660412737</v>
      </c>
      <c r="GA149">
        <v>0.0009366980673488111</v>
      </c>
      <c r="GB149">
        <v>1</v>
      </c>
      <c r="GC149">
        <v>2</v>
      </c>
      <c r="GD149">
        <v>3</v>
      </c>
      <c r="GE149" t="s">
        <v>434</v>
      </c>
      <c r="GF149">
        <v>3.12689</v>
      </c>
      <c r="GG149">
        <v>2.73396</v>
      </c>
      <c r="GH149">
        <v>0.08536589999999999</v>
      </c>
      <c r="GI149">
        <v>0.0856408</v>
      </c>
      <c r="GJ149">
        <v>0.107879</v>
      </c>
      <c r="GK149">
        <v>0.107612</v>
      </c>
      <c r="GL149">
        <v>27384.5</v>
      </c>
      <c r="GM149">
        <v>26553.4</v>
      </c>
      <c r="GN149">
        <v>30483.6</v>
      </c>
      <c r="GO149">
        <v>29297.2</v>
      </c>
      <c r="GP149">
        <v>37535.1</v>
      </c>
      <c r="GQ149">
        <v>34386.6</v>
      </c>
      <c r="GR149">
        <v>46639.3</v>
      </c>
      <c r="GS149">
        <v>43521.9</v>
      </c>
      <c r="GT149">
        <v>1.81358</v>
      </c>
      <c r="GU149">
        <v>1.87118</v>
      </c>
      <c r="GV149">
        <v>0.0690669</v>
      </c>
      <c r="GW149">
        <v>0</v>
      </c>
      <c r="GX149">
        <v>28.8666</v>
      </c>
      <c r="GY149">
        <v>999.9</v>
      </c>
      <c r="GZ149">
        <v>56</v>
      </c>
      <c r="HA149">
        <v>31.4</v>
      </c>
      <c r="HB149">
        <v>28.7312</v>
      </c>
      <c r="HC149">
        <v>63.3</v>
      </c>
      <c r="HD149">
        <v>16.5545</v>
      </c>
      <c r="HE149">
        <v>1</v>
      </c>
      <c r="HF149">
        <v>0.190511</v>
      </c>
      <c r="HG149">
        <v>-1.41694</v>
      </c>
      <c r="HH149">
        <v>20.2117</v>
      </c>
      <c r="HI149">
        <v>5.2387</v>
      </c>
      <c r="HJ149">
        <v>11.974</v>
      </c>
      <c r="HK149">
        <v>4.9729</v>
      </c>
      <c r="HL149">
        <v>3.291</v>
      </c>
      <c r="HM149">
        <v>9999</v>
      </c>
      <c r="HN149">
        <v>9999</v>
      </c>
      <c r="HO149">
        <v>9999</v>
      </c>
      <c r="HP149">
        <v>999.9</v>
      </c>
      <c r="HQ149">
        <v>4.97296</v>
      </c>
      <c r="HR149">
        <v>1.87741</v>
      </c>
      <c r="HS149">
        <v>1.87546</v>
      </c>
      <c r="HT149">
        <v>1.8783</v>
      </c>
      <c r="HU149">
        <v>1.875</v>
      </c>
      <c r="HV149">
        <v>1.87857</v>
      </c>
      <c r="HW149">
        <v>1.8757</v>
      </c>
      <c r="HX149">
        <v>1.87684</v>
      </c>
      <c r="HY149">
        <v>0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0.12</v>
      </c>
      <c r="IM149">
        <v>0.2461</v>
      </c>
      <c r="IN149">
        <v>-0.2620446997112612</v>
      </c>
      <c r="IO149">
        <v>0.0009670109888777422</v>
      </c>
      <c r="IP149">
        <v>-2.06069886015755E-07</v>
      </c>
      <c r="IQ149">
        <v>1.492131737393187E-10</v>
      </c>
      <c r="IR149">
        <v>-0.04753701319922854</v>
      </c>
      <c r="IS149">
        <v>-0.001311061913088307</v>
      </c>
      <c r="IT149">
        <v>0.0006994928358591311</v>
      </c>
      <c r="IU149">
        <v>-6.08881213830995E-06</v>
      </c>
      <c r="IV149">
        <v>3</v>
      </c>
      <c r="IW149">
        <v>2112</v>
      </c>
      <c r="IX149">
        <v>1</v>
      </c>
      <c r="IY149">
        <v>30</v>
      </c>
      <c r="IZ149">
        <v>189271.5</v>
      </c>
      <c r="JA149">
        <v>189271.4</v>
      </c>
      <c r="JB149">
        <v>1.11084</v>
      </c>
      <c r="JC149">
        <v>2.54883</v>
      </c>
      <c r="JD149">
        <v>1.39893</v>
      </c>
      <c r="JE149">
        <v>2.35352</v>
      </c>
      <c r="JF149">
        <v>1.44897</v>
      </c>
      <c r="JG149">
        <v>2.6001</v>
      </c>
      <c r="JH149">
        <v>37.53</v>
      </c>
      <c r="JI149">
        <v>24.2188</v>
      </c>
      <c r="JJ149">
        <v>18</v>
      </c>
      <c r="JK149">
        <v>475.923</v>
      </c>
      <c r="JL149">
        <v>482.518</v>
      </c>
      <c r="JM149">
        <v>31.3557</v>
      </c>
      <c r="JN149">
        <v>29.6056</v>
      </c>
      <c r="JO149">
        <v>30.0001</v>
      </c>
      <c r="JP149">
        <v>29.2823</v>
      </c>
      <c r="JQ149">
        <v>29.3417</v>
      </c>
      <c r="JR149">
        <v>22.2727</v>
      </c>
      <c r="JS149">
        <v>25.1268</v>
      </c>
      <c r="JT149">
        <v>98.94750000000001</v>
      </c>
      <c r="JU149">
        <v>31.3599</v>
      </c>
      <c r="JV149">
        <v>420</v>
      </c>
      <c r="JW149">
        <v>24.2899</v>
      </c>
      <c r="JX149">
        <v>100.785</v>
      </c>
      <c r="JY149">
        <v>100.119</v>
      </c>
    </row>
    <row r="150" spans="1:285">
      <c r="A150">
        <v>134</v>
      </c>
      <c r="B150">
        <v>1758504870</v>
      </c>
      <c r="C150">
        <v>1353.400000095367</v>
      </c>
      <c r="D150" t="s">
        <v>698</v>
      </c>
      <c r="E150" t="s">
        <v>699</v>
      </c>
      <c r="F150">
        <v>5</v>
      </c>
      <c r="G150" t="s">
        <v>613</v>
      </c>
      <c r="H150" t="s">
        <v>420</v>
      </c>
      <c r="I150" t="s">
        <v>421</v>
      </c>
      <c r="J150">
        <v>1758504867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6</v>
      </c>
      <c r="DB150">
        <v>0.5</v>
      </c>
      <c r="DC150" t="s">
        <v>423</v>
      </c>
      <c r="DD150">
        <v>2</v>
      </c>
      <c r="DE150">
        <v>1758504867</v>
      </c>
      <c r="DF150">
        <v>421.2301111111111</v>
      </c>
      <c r="DG150">
        <v>419.9956666666666</v>
      </c>
      <c r="DH150">
        <v>24.53938888888889</v>
      </c>
      <c r="DI150">
        <v>24.26854444444444</v>
      </c>
      <c r="DJ150">
        <v>421.1103333333333</v>
      </c>
      <c r="DK150">
        <v>24.29323333333333</v>
      </c>
      <c r="DL150">
        <v>499.9802222222222</v>
      </c>
      <c r="DM150">
        <v>89.95744444444445</v>
      </c>
      <c r="DN150">
        <v>0.05622098888888889</v>
      </c>
      <c r="DO150">
        <v>30.6058</v>
      </c>
      <c r="DP150">
        <v>29.99502222222222</v>
      </c>
      <c r="DQ150">
        <v>999.9000000000001</v>
      </c>
      <c r="DR150">
        <v>0</v>
      </c>
      <c r="DS150">
        <v>0</v>
      </c>
      <c r="DT150">
        <v>9995.347777777779</v>
      </c>
      <c r="DU150">
        <v>0</v>
      </c>
      <c r="DV150">
        <v>1.65492</v>
      </c>
      <c r="DW150">
        <v>1.234225555555556</v>
      </c>
      <c r="DX150">
        <v>431.8267777777777</v>
      </c>
      <c r="DY150">
        <v>430.442</v>
      </c>
      <c r="DZ150">
        <v>0.2708225555555556</v>
      </c>
      <c r="EA150">
        <v>419.9956666666666</v>
      </c>
      <c r="EB150">
        <v>24.26854444444444</v>
      </c>
      <c r="EC150">
        <v>2.207498888888889</v>
      </c>
      <c r="ED150">
        <v>2.183134444444445</v>
      </c>
      <c r="EE150">
        <v>19.01684444444444</v>
      </c>
      <c r="EF150">
        <v>18.83908888888889</v>
      </c>
      <c r="EG150">
        <v>0.00500056</v>
      </c>
      <c r="EH150">
        <v>0</v>
      </c>
      <c r="EI150">
        <v>0</v>
      </c>
      <c r="EJ150">
        <v>0</v>
      </c>
      <c r="EK150">
        <v>804.9555555555556</v>
      </c>
      <c r="EL150">
        <v>0.00500056</v>
      </c>
      <c r="EM150">
        <v>-10.32222222222222</v>
      </c>
      <c r="EN150">
        <v>-3.055555555555555</v>
      </c>
      <c r="EO150">
        <v>35.12477777777778</v>
      </c>
      <c r="EP150">
        <v>38.35400000000001</v>
      </c>
      <c r="EQ150">
        <v>36.72866666666667</v>
      </c>
      <c r="ER150">
        <v>37.86777777777777</v>
      </c>
      <c r="ES150">
        <v>37.32622222222222</v>
      </c>
      <c r="ET150">
        <v>0</v>
      </c>
      <c r="EU150">
        <v>0</v>
      </c>
      <c r="EV150">
        <v>0</v>
      </c>
      <c r="EW150">
        <v>1758504871.9</v>
      </c>
      <c r="EX150">
        <v>0</v>
      </c>
      <c r="EY150">
        <v>802.9923076923077</v>
      </c>
      <c r="EZ150">
        <v>-6.536751700315084</v>
      </c>
      <c r="FA150">
        <v>-24.59487199501173</v>
      </c>
      <c r="FB150">
        <v>-7.384615384615385</v>
      </c>
      <c r="FC150">
        <v>15</v>
      </c>
      <c r="FD150">
        <v>0</v>
      </c>
      <c r="FE150" t="s">
        <v>424</v>
      </c>
      <c r="FF150">
        <v>1747148579.5</v>
      </c>
      <c r="FG150">
        <v>1747148584.5</v>
      </c>
      <c r="FH150">
        <v>0</v>
      </c>
      <c r="FI150">
        <v>0.162</v>
      </c>
      <c r="FJ150">
        <v>-0.001</v>
      </c>
      <c r="FK150">
        <v>0.139</v>
      </c>
      <c r="FL150">
        <v>0.058</v>
      </c>
      <c r="FM150">
        <v>420</v>
      </c>
      <c r="FN150">
        <v>16</v>
      </c>
      <c r="FO150">
        <v>0.19</v>
      </c>
      <c r="FP150">
        <v>0.02</v>
      </c>
      <c r="FQ150">
        <v>1.226882682926829</v>
      </c>
      <c r="FR150">
        <v>-0.05069059233449387</v>
      </c>
      <c r="FS150">
        <v>0.03034504556534524</v>
      </c>
      <c r="FT150">
        <v>1</v>
      </c>
      <c r="FU150">
        <v>803.1647058823529</v>
      </c>
      <c r="FV150">
        <v>-0.5836513966403197</v>
      </c>
      <c r="FW150">
        <v>7.299511762598807</v>
      </c>
      <c r="FX150">
        <v>1</v>
      </c>
      <c r="FY150">
        <v>0.268891268292683</v>
      </c>
      <c r="FZ150">
        <v>0.0104108571428568</v>
      </c>
      <c r="GA150">
        <v>0.001417357521112152</v>
      </c>
      <c r="GB150">
        <v>1</v>
      </c>
      <c r="GC150">
        <v>3</v>
      </c>
      <c r="GD150">
        <v>3</v>
      </c>
      <c r="GE150" t="s">
        <v>431</v>
      </c>
      <c r="GF150">
        <v>3.12684</v>
      </c>
      <c r="GG150">
        <v>2.73396</v>
      </c>
      <c r="GH150">
        <v>0.0853681</v>
      </c>
      <c r="GI150">
        <v>0.0856394</v>
      </c>
      <c r="GJ150">
        <v>0.107875</v>
      </c>
      <c r="GK150">
        <v>0.107602</v>
      </c>
      <c r="GL150">
        <v>27384.3</v>
      </c>
      <c r="GM150">
        <v>26553.4</v>
      </c>
      <c r="GN150">
        <v>30483.5</v>
      </c>
      <c r="GO150">
        <v>29297.2</v>
      </c>
      <c r="GP150">
        <v>37535.2</v>
      </c>
      <c r="GQ150">
        <v>34386.8</v>
      </c>
      <c r="GR150">
        <v>46639.2</v>
      </c>
      <c r="GS150">
        <v>43521.7</v>
      </c>
      <c r="GT150">
        <v>1.81348</v>
      </c>
      <c r="GU150">
        <v>1.87125</v>
      </c>
      <c r="GV150">
        <v>0.0692382</v>
      </c>
      <c r="GW150">
        <v>0</v>
      </c>
      <c r="GX150">
        <v>28.8679</v>
      </c>
      <c r="GY150">
        <v>999.9</v>
      </c>
      <c r="GZ150">
        <v>56</v>
      </c>
      <c r="HA150">
        <v>31.4</v>
      </c>
      <c r="HB150">
        <v>28.7328</v>
      </c>
      <c r="HC150">
        <v>63.22</v>
      </c>
      <c r="HD150">
        <v>16.6667</v>
      </c>
      <c r="HE150">
        <v>1</v>
      </c>
      <c r="HF150">
        <v>0.190518</v>
      </c>
      <c r="HG150">
        <v>-1.42548</v>
      </c>
      <c r="HH150">
        <v>20.2117</v>
      </c>
      <c r="HI150">
        <v>5.23915</v>
      </c>
      <c r="HJ150">
        <v>11.974</v>
      </c>
      <c r="HK150">
        <v>4.9729</v>
      </c>
      <c r="HL150">
        <v>3.291</v>
      </c>
      <c r="HM150">
        <v>9999</v>
      </c>
      <c r="HN150">
        <v>9999</v>
      </c>
      <c r="HO150">
        <v>9999</v>
      </c>
      <c r="HP150">
        <v>999.9</v>
      </c>
      <c r="HQ150">
        <v>4.97296</v>
      </c>
      <c r="HR150">
        <v>1.87743</v>
      </c>
      <c r="HS150">
        <v>1.87546</v>
      </c>
      <c r="HT150">
        <v>1.87831</v>
      </c>
      <c r="HU150">
        <v>1.875</v>
      </c>
      <c r="HV150">
        <v>1.87857</v>
      </c>
      <c r="HW150">
        <v>1.8757</v>
      </c>
      <c r="HX150">
        <v>1.87684</v>
      </c>
      <c r="HY150">
        <v>0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0.12</v>
      </c>
      <c r="IM150">
        <v>0.2461</v>
      </c>
      <c r="IN150">
        <v>-0.2620446997112612</v>
      </c>
      <c r="IO150">
        <v>0.0009670109888777422</v>
      </c>
      <c r="IP150">
        <v>-2.06069886015755E-07</v>
      </c>
      <c r="IQ150">
        <v>1.492131737393187E-10</v>
      </c>
      <c r="IR150">
        <v>-0.04753701319922854</v>
      </c>
      <c r="IS150">
        <v>-0.001311061913088307</v>
      </c>
      <c r="IT150">
        <v>0.0006994928358591311</v>
      </c>
      <c r="IU150">
        <v>-6.08881213830995E-06</v>
      </c>
      <c r="IV150">
        <v>3</v>
      </c>
      <c r="IW150">
        <v>2112</v>
      </c>
      <c r="IX150">
        <v>1</v>
      </c>
      <c r="IY150">
        <v>30</v>
      </c>
      <c r="IZ150">
        <v>189271.5</v>
      </c>
      <c r="JA150">
        <v>189271.4</v>
      </c>
      <c r="JB150">
        <v>1.11084</v>
      </c>
      <c r="JC150">
        <v>2.55005</v>
      </c>
      <c r="JD150">
        <v>1.39893</v>
      </c>
      <c r="JE150">
        <v>2.35352</v>
      </c>
      <c r="JF150">
        <v>1.44897</v>
      </c>
      <c r="JG150">
        <v>2.58667</v>
      </c>
      <c r="JH150">
        <v>37.53</v>
      </c>
      <c r="JI150">
        <v>24.2188</v>
      </c>
      <c r="JJ150">
        <v>18</v>
      </c>
      <c r="JK150">
        <v>475.868</v>
      </c>
      <c r="JL150">
        <v>482.568</v>
      </c>
      <c r="JM150">
        <v>31.3559</v>
      </c>
      <c r="JN150">
        <v>29.6056</v>
      </c>
      <c r="JO150">
        <v>30.0001</v>
      </c>
      <c r="JP150">
        <v>29.2823</v>
      </c>
      <c r="JQ150">
        <v>29.3417</v>
      </c>
      <c r="JR150">
        <v>22.2743</v>
      </c>
      <c r="JS150">
        <v>25.1268</v>
      </c>
      <c r="JT150">
        <v>98.94750000000001</v>
      </c>
      <c r="JU150">
        <v>31.3599</v>
      </c>
      <c r="JV150">
        <v>420</v>
      </c>
      <c r="JW150">
        <v>24.2899</v>
      </c>
      <c r="JX150">
        <v>100.785</v>
      </c>
      <c r="JY150">
        <v>100.119</v>
      </c>
    </row>
    <row r="151" spans="1:285">
      <c r="A151">
        <v>135</v>
      </c>
      <c r="B151">
        <v>1758504872</v>
      </c>
      <c r="C151">
        <v>1355.400000095367</v>
      </c>
      <c r="D151" t="s">
        <v>700</v>
      </c>
      <c r="E151" t="s">
        <v>701</v>
      </c>
      <c r="F151">
        <v>5</v>
      </c>
      <c r="G151" t="s">
        <v>613</v>
      </c>
      <c r="H151" t="s">
        <v>420</v>
      </c>
      <c r="I151" t="s">
        <v>421</v>
      </c>
      <c r="J151">
        <v>1758504869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6</v>
      </c>
      <c r="DB151">
        <v>0.5</v>
      </c>
      <c r="DC151" t="s">
        <v>423</v>
      </c>
      <c r="DD151">
        <v>2</v>
      </c>
      <c r="DE151">
        <v>1758504869</v>
      </c>
      <c r="DF151">
        <v>421.2502222222222</v>
      </c>
      <c r="DG151">
        <v>419.9924444444445</v>
      </c>
      <c r="DH151">
        <v>24.53795555555556</v>
      </c>
      <c r="DI151">
        <v>24.26593333333333</v>
      </c>
      <c r="DJ151">
        <v>421.1304444444444</v>
      </c>
      <c r="DK151">
        <v>24.29184444444444</v>
      </c>
      <c r="DL151">
        <v>499.9782222222223</v>
      </c>
      <c r="DM151">
        <v>89.95798888888889</v>
      </c>
      <c r="DN151">
        <v>0.05622344444444444</v>
      </c>
      <c r="DO151">
        <v>30.60615555555556</v>
      </c>
      <c r="DP151">
        <v>29.99504444444445</v>
      </c>
      <c r="DQ151">
        <v>999.9000000000001</v>
      </c>
      <c r="DR151">
        <v>0</v>
      </c>
      <c r="DS151">
        <v>0</v>
      </c>
      <c r="DT151">
        <v>9995.764444444445</v>
      </c>
      <c r="DU151">
        <v>0</v>
      </c>
      <c r="DV151">
        <v>1.65492</v>
      </c>
      <c r="DW151">
        <v>1.257575555555555</v>
      </c>
      <c r="DX151">
        <v>431.8468888888889</v>
      </c>
      <c r="DY151">
        <v>430.4375555555555</v>
      </c>
      <c r="DZ151">
        <v>0.2720021111111112</v>
      </c>
      <c r="EA151">
        <v>419.9924444444445</v>
      </c>
      <c r="EB151">
        <v>24.26593333333333</v>
      </c>
      <c r="EC151">
        <v>2.207384444444445</v>
      </c>
      <c r="ED151">
        <v>2.182914444444444</v>
      </c>
      <c r="EE151">
        <v>19.016</v>
      </c>
      <c r="EF151">
        <v>18.83747777777778</v>
      </c>
      <c r="EG151">
        <v>0.00500056</v>
      </c>
      <c r="EH151">
        <v>0</v>
      </c>
      <c r="EI151">
        <v>0</v>
      </c>
      <c r="EJ151">
        <v>0</v>
      </c>
      <c r="EK151">
        <v>803.6777777777777</v>
      </c>
      <c r="EL151">
        <v>0.00500056</v>
      </c>
      <c r="EM151">
        <v>-11.68888888888889</v>
      </c>
      <c r="EN151">
        <v>-3.744444444444444</v>
      </c>
      <c r="EO151">
        <v>35.06222222222222</v>
      </c>
      <c r="EP151">
        <v>38.333</v>
      </c>
      <c r="EQ151">
        <v>36.687</v>
      </c>
      <c r="ER151">
        <v>37.82599999999999</v>
      </c>
      <c r="ES151">
        <v>37.243</v>
      </c>
      <c r="ET151">
        <v>0</v>
      </c>
      <c r="EU151">
        <v>0</v>
      </c>
      <c r="EV151">
        <v>0</v>
      </c>
      <c r="EW151">
        <v>1758504873.7</v>
      </c>
      <c r="EX151">
        <v>0</v>
      </c>
      <c r="EY151">
        <v>802.9280000000002</v>
      </c>
      <c r="EZ151">
        <v>20.23846174509143</v>
      </c>
      <c r="FA151">
        <v>-37.85384639409872</v>
      </c>
      <c r="FB151">
        <v>-7.851999999999999</v>
      </c>
      <c r="FC151">
        <v>15</v>
      </c>
      <c r="FD151">
        <v>0</v>
      </c>
      <c r="FE151" t="s">
        <v>424</v>
      </c>
      <c r="FF151">
        <v>1747148579.5</v>
      </c>
      <c r="FG151">
        <v>1747148584.5</v>
      </c>
      <c r="FH151">
        <v>0</v>
      </c>
      <c r="FI151">
        <v>0.162</v>
      </c>
      <c r="FJ151">
        <v>-0.001</v>
      </c>
      <c r="FK151">
        <v>0.139</v>
      </c>
      <c r="FL151">
        <v>0.058</v>
      </c>
      <c r="FM151">
        <v>420</v>
      </c>
      <c r="FN151">
        <v>16</v>
      </c>
      <c r="FO151">
        <v>0.19</v>
      </c>
      <c r="FP151">
        <v>0.02</v>
      </c>
      <c r="FQ151">
        <v>1.2254465</v>
      </c>
      <c r="FR151">
        <v>0.1141082926829263</v>
      </c>
      <c r="FS151">
        <v>0.02796602354196965</v>
      </c>
      <c r="FT151">
        <v>1</v>
      </c>
      <c r="FU151">
        <v>802.664705882353</v>
      </c>
      <c r="FV151">
        <v>2.921314122417375</v>
      </c>
      <c r="FW151">
        <v>7.280993886298655</v>
      </c>
      <c r="FX151">
        <v>0</v>
      </c>
      <c r="FY151">
        <v>0.2692891</v>
      </c>
      <c r="FZ151">
        <v>0.015579917448405</v>
      </c>
      <c r="GA151">
        <v>0.001834331537645255</v>
      </c>
      <c r="GB151">
        <v>1</v>
      </c>
      <c r="GC151">
        <v>2</v>
      </c>
      <c r="GD151">
        <v>3</v>
      </c>
      <c r="GE151" t="s">
        <v>434</v>
      </c>
      <c r="GF151">
        <v>3.1268</v>
      </c>
      <c r="GG151">
        <v>2.73408</v>
      </c>
      <c r="GH151">
        <v>0.0853667</v>
      </c>
      <c r="GI151">
        <v>0.0856388</v>
      </c>
      <c r="GJ151">
        <v>0.107868</v>
      </c>
      <c r="GK151">
        <v>0.107592</v>
      </c>
      <c r="GL151">
        <v>27384.3</v>
      </c>
      <c r="GM151">
        <v>26553.4</v>
      </c>
      <c r="GN151">
        <v>30483.4</v>
      </c>
      <c r="GO151">
        <v>29297.1</v>
      </c>
      <c r="GP151">
        <v>37535.5</v>
      </c>
      <c r="GQ151">
        <v>34387</v>
      </c>
      <c r="GR151">
        <v>46639.1</v>
      </c>
      <c r="GS151">
        <v>43521.5</v>
      </c>
      <c r="GT151">
        <v>1.8134</v>
      </c>
      <c r="GU151">
        <v>1.87135</v>
      </c>
      <c r="GV151">
        <v>0.0694543</v>
      </c>
      <c r="GW151">
        <v>0</v>
      </c>
      <c r="GX151">
        <v>28.8679</v>
      </c>
      <c r="GY151">
        <v>999.9</v>
      </c>
      <c r="GZ151">
        <v>56</v>
      </c>
      <c r="HA151">
        <v>31.4</v>
      </c>
      <c r="HB151">
        <v>28.7306</v>
      </c>
      <c r="HC151">
        <v>63.14</v>
      </c>
      <c r="HD151">
        <v>16.5986</v>
      </c>
      <c r="HE151">
        <v>1</v>
      </c>
      <c r="HF151">
        <v>0.190625</v>
      </c>
      <c r="HG151">
        <v>-1.43061</v>
      </c>
      <c r="HH151">
        <v>20.2116</v>
      </c>
      <c r="HI151">
        <v>5.23915</v>
      </c>
      <c r="HJ151">
        <v>11.974</v>
      </c>
      <c r="HK151">
        <v>4.97275</v>
      </c>
      <c r="HL151">
        <v>3.291</v>
      </c>
      <c r="HM151">
        <v>9999</v>
      </c>
      <c r="HN151">
        <v>9999</v>
      </c>
      <c r="HO151">
        <v>9999</v>
      </c>
      <c r="HP151">
        <v>999.9</v>
      </c>
      <c r="HQ151">
        <v>4.97296</v>
      </c>
      <c r="HR151">
        <v>1.87743</v>
      </c>
      <c r="HS151">
        <v>1.87546</v>
      </c>
      <c r="HT151">
        <v>1.87831</v>
      </c>
      <c r="HU151">
        <v>1.875</v>
      </c>
      <c r="HV151">
        <v>1.87857</v>
      </c>
      <c r="HW151">
        <v>1.87567</v>
      </c>
      <c r="HX151">
        <v>1.87684</v>
      </c>
      <c r="HY151">
        <v>0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0.12</v>
      </c>
      <c r="IM151">
        <v>0.246</v>
      </c>
      <c r="IN151">
        <v>-0.2620446997112612</v>
      </c>
      <c r="IO151">
        <v>0.0009670109888777422</v>
      </c>
      <c r="IP151">
        <v>-2.06069886015755E-07</v>
      </c>
      <c r="IQ151">
        <v>1.492131737393187E-10</v>
      </c>
      <c r="IR151">
        <v>-0.04753701319922854</v>
      </c>
      <c r="IS151">
        <v>-0.001311061913088307</v>
      </c>
      <c r="IT151">
        <v>0.0006994928358591311</v>
      </c>
      <c r="IU151">
        <v>-6.08881213830995E-06</v>
      </c>
      <c r="IV151">
        <v>3</v>
      </c>
      <c r="IW151">
        <v>2112</v>
      </c>
      <c r="IX151">
        <v>1</v>
      </c>
      <c r="IY151">
        <v>30</v>
      </c>
      <c r="IZ151">
        <v>189271.5</v>
      </c>
      <c r="JA151">
        <v>189271.5</v>
      </c>
      <c r="JB151">
        <v>1.11084</v>
      </c>
      <c r="JC151">
        <v>2.54761</v>
      </c>
      <c r="JD151">
        <v>1.39893</v>
      </c>
      <c r="JE151">
        <v>2.35352</v>
      </c>
      <c r="JF151">
        <v>1.44897</v>
      </c>
      <c r="JG151">
        <v>2.55127</v>
      </c>
      <c r="JH151">
        <v>37.53</v>
      </c>
      <c r="JI151">
        <v>24.2188</v>
      </c>
      <c r="JJ151">
        <v>18</v>
      </c>
      <c r="JK151">
        <v>475.827</v>
      </c>
      <c r="JL151">
        <v>482.635</v>
      </c>
      <c r="JM151">
        <v>31.3572</v>
      </c>
      <c r="JN151">
        <v>29.6056</v>
      </c>
      <c r="JO151">
        <v>30.0002</v>
      </c>
      <c r="JP151">
        <v>29.2823</v>
      </c>
      <c r="JQ151">
        <v>29.3417</v>
      </c>
      <c r="JR151">
        <v>22.2728</v>
      </c>
      <c r="JS151">
        <v>25.1268</v>
      </c>
      <c r="JT151">
        <v>98.94750000000001</v>
      </c>
      <c r="JU151">
        <v>31.3599</v>
      </c>
      <c r="JV151">
        <v>420</v>
      </c>
      <c r="JW151">
        <v>24.2899</v>
      </c>
      <c r="JX151">
        <v>100.785</v>
      </c>
      <c r="JY151">
        <v>100.118</v>
      </c>
    </row>
    <row r="152" spans="1:285">
      <c r="A152">
        <v>136</v>
      </c>
      <c r="B152">
        <v>1758504874</v>
      </c>
      <c r="C152">
        <v>1357.400000095367</v>
      </c>
      <c r="D152" t="s">
        <v>702</v>
      </c>
      <c r="E152" t="s">
        <v>703</v>
      </c>
      <c r="F152">
        <v>5</v>
      </c>
      <c r="G152" t="s">
        <v>613</v>
      </c>
      <c r="H152" t="s">
        <v>420</v>
      </c>
      <c r="I152" t="s">
        <v>421</v>
      </c>
      <c r="J152">
        <v>1758504871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6</v>
      </c>
      <c r="DB152">
        <v>0.5</v>
      </c>
      <c r="DC152" t="s">
        <v>423</v>
      </c>
      <c r="DD152">
        <v>2</v>
      </c>
      <c r="DE152">
        <v>1758504871</v>
      </c>
      <c r="DF152">
        <v>421.2557777777777</v>
      </c>
      <c r="DG152">
        <v>419.9901111111111</v>
      </c>
      <c r="DH152">
        <v>24.53621111111111</v>
      </c>
      <c r="DI152">
        <v>24.26316666666666</v>
      </c>
      <c r="DJ152">
        <v>421.136</v>
      </c>
      <c r="DK152">
        <v>24.29014444444444</v>
      </c>
      <c r="DL152">
        <v>499.972</v>
      </c>
      <c r="DM152">
        <v>89.95760000000001</v>
      </c>
      <c r="DN152">
        <v>0.05619531111111112</v>
      </c>
      <c r="DO152">
        <v>30.60583333333333</v>
      </c>
      <c r="DP152">
        <v>29.9958</v>
      </c>
      <c r="DQ152">
        <v>999.9000000000001</v>
      </c>
      <c r="DR152">
        <v>0</v>
      </c>
      <c r="DS152">
        <v>0</v>
      </c>
      <c r="DT152">
        <v>10004.38111111111</v>
      </c>
      <c r="DU152">
        <v>0</v>
      </c>
      <c r="DV152">
        <v>1.65492</v>
      </c>
      <c r="DW152">
        <v>1.26556</v>
      </c>
      <c r="DX152">
        <v>431.8517777777778</v>
      </c>
      <c r="DY152">
        <v>430.4338888888889</v>
      </c>
      <c r="DZ152">
        <v>0.2730423333333334</v>
      </c>
      <c r="EA152">
        <v>419.9901111111111</v>
      </c>
      <c r="EB152">
        <v>24.26316666666666</v>
      </c>
      <c r="EC152">
        <v>2.207218888888889</v>
      </c>
      <c r="ED152">
        <v>2.182655555555555</v>
      </c>
      <c r="EE152">
        <v>19.0148</v>
      </c>
      <c r="EF152">
        <v>18.83557777777778</v>
      </c>
      <c r="EG152">
        <v>0.00500056</v>
      </c>
      <c r="EH152">
        <v>0</v>
      </c>
      <c r="EI152">
        <v>0</v>
      </c>
      <c r="EJ152">
        <v>0</v>
      </c>
      <c r="EK152">
        <v>803.9333333333333</v>
      </c>
      <c r="EL152">
        <v>0.00500056</v>
      </c>
      <c r="EM152">
        <v>-12.43333333333333</v>
      </c>
      <c r="EN152">
        <v>-3.566666666666666</v>
      </c>
      <c r="EO152">
        <v>34.99966666666667</v>
      </c>
      <c r="EP152">
        <v>38.32599999999999</v>
      </c>
      <c r="EQ152">
        <v>36.68011111111111</v>
      </c>
      <c r="ER152">
        <v>37.82599999999999</v>
      </c>
      <c r="ES152">
        <v>37.25688888888889</v>
      </c>
      <c r="ET152">
        <v>0</v>
      </c>
      <c r="EU152">
        <v>0</v>
      </c>
      <c r="EV152">
        <v>0</v>
      </c>
      <c r="EW152">
        <v>1758504876.1</v>
      </c>
      <c r="EX152">
        <v>0</v>
      </c>
      <c r="EY152">
        <v>803.0000000000001</v>
      </c>
      <c r="EZ152">
        <v>13.23846182223576</v>
      </c>
      <c r="FA152">
        <v>-34.50769274634487</v>
      </c>
      <c r="FB152">
        <v>-9.084000000000001</v>
      </c>
      <c r="FC152">
        <v>15</v>
      </c>
      <c r="FD152">
        <v>0</v>
      </c>
      <c r="FE152" t="s">
        <v>424</v>
      </c>
      <c r="FF152">
        <v>1747148579.5</v>
      </c>
      <c r="FG152">
        <v>1747148584.5</v>
      </c>
      <c r="FH152">
        <v>0</v>
      </c>
      <c r="FI152">
        <v>0.162</v>
      </c>
      <c r="FJ152">
        <v>-0.001</v>
      </c>
      <c r="FK152">
        <v>0.139</v>
      </c>
      <c r="FL152">
        <v>0.058</v>
      </c>
      <c r="FM152">
        <v>420</v>
      </c>
      <c r="FN152">
        <v>16</v>
      </c>
      <c r="FO152">
        <v>0.19</v>
      </c>
      <c r="FP152">
        <v>0.02</v>
      </c>
      <c r="FQ152">
        <v>1.230773902439024</v>
      </c>
      <c r="FR152">
        <v>0.1825496864111496</v>
      </c>
      <c r="FS152">
        <v>0.03011886021861603</v>
      </c>
      <c r="FT152">
        <v>1</v>
      </c>
      <c r="FU152">
        <v>803.3029411764707</v>
      </c>
      <c r="FV152">
        <v>6.348357695539284</v>
      </c>
      <c r="FW152">
        <v>7.418319347245458</v>
      </c>
      <c r="FX152">
        <v>0</v>
      </c>
      <c r="FY152">
        <v>0.2699297804878049</v>
      </c>
      <c r="FZ152">
        <v>0.02071352613240444</v>
      </c>
      <c r="GA152">
        <v>0.002259788847379602</v>
      </c>
      <c r="GB152">
        <v>1</v>
      </c>
      <c r="GC152">
        <v>2</v>
      </c>
      <c r="GD152">
        <v>3</v>
      </c>
      <c r="GE152" t="s">
        <v>434</v>
      </c>
      <c r="GF152">
        <v>3.12695</v>
      </c>
      <c r="GG152">
        <v>2.7337</v>
      </c>
      <c r="GH152">
        <v>0.0853631</v>
      </c>
      <c r="GI152">
        <v>0.0856373</v>
      </c>
      <c r="GJ152">
        <v>0.107858</v>
      </c>
      <c r="GK152">
        <v>0.107588</v>
      </c>
      <c r="GL152">
        <v>27384.4</v>
      </c>
      <c r="GM152">
        <v>26553.3</v>
      </c>
      <c r="GN152">
        <v>30483.4</v>
      </c>
      <c r="GO152">
        <v>29297</v>
      </c>
      <c r="GP152">
        <v>37536</v>
      </c>
      <c r="GQ152">
        <v>34386.9</v>
      </c>
      <c r="GR152">
        <v>46639.2</v>
      </c>
      <c r="GS152">
        <v>43521.2</v>
      </c>
      <c r="GT152">
        <v>1.81365</v>
      </c>
      <c r="GU152">
        <v>1.87103</v>
      </c>
      <c r="GV152">
        <v>0.0691339</v>
      </c>
      <c r="GW152">
        <v>0</v>
      </c>
      <c r="GX152">
        <v>28.8685</v>
      </c>
      <c r="GY152">
        <v>999.9</v>
      </c>
      <c r="GZ152">
        <v>56</v>
      </c>
      <c r="HA152">
        <v>31.4</v>
      </c>
      <c r="HB152">
        <v>28.731</v>
      </c>
      <c r="HC152">
        <v>63.09</v>
      </c>
      <c r="HD152">
        <v>16.5745</v>
      </c>
      <c r="HE152">
        <v>1</v>
      </c>
      <c r="HF152">
        <v>0.190655</v>
      </c>
      <c r="HG152">
        <v>-1.4311</v>
      </c>
      <c r="HH152">
        <v>20.211</v>
      </c>
      <c r="HI152">
        <v>5.23526</v>
      </c>
      <c r="HJ152">
        <v>11.974</v>
      </c>
      <c r="HK152">
        <v>4.9719</v>
      </c>
      <c r="HL152">
        <v>3.2904</v>
      </c>
      <c r="HM152">
        <v>9999</v>
      </c>
      <c r="HN152">
        <v>9999</v>
      </c>
      <c r="HO152">
        <v>9999</v>
      </c>
      <c r="HP152">
        <v>999.9</v>
      </c>
      <c r="HQ152">
        <v>4.97296</v>
      </c>
      <c r="HR152">
        <v>1.87744</v>
      </c>
      <c r="HS152">
        <v>1.87547</v>
      </c>
      <c r="HT152">
        <v>1.87834</v>
      </c>
      <c r="HU152">
        <v>1.875</v>
      </c>
      <c r="HV152">
        <v>1.8786</v>
      </c>
      <c r="HW152">
        <v>1.87571</v>
      </c>
      <c r="HX152">
        <v>1.87685</v>
      </c>
      <c r="HY152">
        <v>0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0.119</v>
      </c>
      <c r="IM152">
        <v>0.246</v>
      </c>
      <c r="IN152">
        <v>-0.2620446997112612</v>
      </c>
      <c r="IO152">
        <v>0.0009670109888777422</v>
      </c>
      <c r="IP152">
        <v>-2.06069886015755E-07</v>
      </c>
      <c r="IQ152">
        <v>1.492131737393187E-10</v>
      </c>
      <c r="IR152">
        <v>-0.04753701319922854</v>
      </c>
      <c r="IS152">
        <v>-0.001311061913088307</v>
      </c>
      <c r="IT152">
        <v>0.0006994928358591311</v>
      </c>
      <c r="IU152">
        <v>-6.08881213830995E-06</v>
      </c>
      <c r="IV152">
        <v>3</v>
      </c>
      <c r="IW152">
        <v>2112</v>
      </c>
      <c r="IX152">
        <v>1</v>
      </c>
      <c r="IY152">
        <v>30</v>
      </c>
      <c r="IZ152">
        <v>189271.6</v>
      </c>
      <c r="JA152">
        <v>189271.5</v>
      </c>
      <c r="JB152">
        <v>1.11084</v>
      </c>
      <c r="JC152">
        <v>2.55249</v>
      </c>
      <c r="JD152">
        <v>1.39893</v>
      </c>
      <c r="JE152">
        <v>2.35352</v>
      </c>
      <c r="JF152">
        <v>1.44897</v>
      </c>
      <c r="JG152">
        <v>2.46826</v>
      </c>
      <c r="JH152">
        <v>37.53</v>
      </c>
      <c r="JI152">
        <v>24.2188</v>
      </c>
      <c r="JJ152">
        <v>18</v>
      </c>
      <c r="JK152">
        <v>475.964</v>
      </c>
      <c r="JL152">
        <v>482.418</v>
      </c>
      <c r="JM152">
        <v>31.3586</v>
      </c>
      <c r="JN152">
        <v>29.6056</v>
      </c>
      <c r="JO152">
        <v>30.0002</v>
      </c>
      <c r="JP152">
        <v>29.2823</v>
      </c>
      <c r="JQ152">
        <v>29.3417</v>
      </c>
      <c r="JR152">
        <v>22.2756</v>
      </c>
      <c r="JS152">
        <v>25.1268</v>
      </c>
      <c r="JT152">
        <v>98.94750000000001</v>
      </c>
      <c r="JU152">
        <v>31.3626</v>
      </c>
      <c r="JV152">
        <v>420</v>
      </c>
      <c r="JW152">
        <v>24.2899</v>
      </c>
      <c r="JX152">
        <v>100.785</v>
      </c>
      <c r="JY152">
        <v>100.118</v>
      </c>
    </row>
    <row r="153" spans="1:285">
      <c r="A153">
        <v>137</v>
      </c>
      <c r="B153">
        <v>1758504876</v>
      </c>
      <c r="C153">
        <v>1359.400000095367</v>
      </c>
      <c r="D153" t="s">
        <v>704</v>
      </c>
      <c r="E153" t="s">
        <v>705</v>
      </c>
      <c r="F153">
        <v>5</v>
      </c>
      <c r="G153" t="s">
        <v>613</v>
      </c>
      <c r="H153" t="s">
        <v>420</v>
      </c>
      <c r="I153" t="s">
        <v>421</v>
      </c>
      <c r="J153">
        <v>1758504873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6</v>
      </c>
      <c r="DB153">
        <v>0.5</v>
      </c>
      <c r="DC153" t="s">
        <v>423</v>
      </c>
      <c r="DD153">
        <v>2</v>
      </c>
      <c r="DE153">
        <v>1758504873</v>
      </c>
      <c r="DF153">
        <v>421.239</v>
      </c>
      <c r="DG153">
        <v>419.9791111111111</v>
      </c>
      <c r="DH153">
        <v>24.53364444444444</v>
      </c>
      <c r="DI153">
        <v>24.26077777777778</v>
      </c>
      <c r="DJ153">
        <v>421.1192222222223</v>
      </c>
      <c r="DK153">
        <v>24.28764444444444</v>
      </c>
      <c r="DL153">
        <v>500.0192222222223</v>
      </c>
      <c r="DM153">
        <v>89.95697777777779</v>
      </c>
      <c r="DN153">
        <v>0.05607282222222222</v>
      </c>
      <c r="DO153">
        <v>30.6049</v>
      </c>
      <c r="DP153">
        <v>29.99721111111111</v>
      </c>
      <c r="DQ153">
        <v>999.9000000000001</v>
      </c>
      <c r="DR153">
        <v>0</v>
      </c>
      <c r="DS153">
        <v>0</v>
      </c>
      <c r="DT153">
        <v>10004.65</v>
      </c>
      <c r="DU153">
        <v>0</v>
      </c>
      <c r="DV153">
        <v>1.65492</v>
      </c>
      <c r="DW153">
        <v>1.259913333333333</v>
      </c>
      <c r="DX153">
        <v>431.8334444444445</v>
      </c>
      <c r="DY153">
        <v>430.4215555555555</v>
      </c>
      <c r="DZ153">
        <v>0.2728736666666667</v>
      </c>
      <c r="EA153">
        <v>419.9791111111111</v>
      </c>
      <c r="EB153">
        <v>24.26077777777778</v>
      </c>
      <c r="EC153">
        <v>2.206973333333333</v>
      </c>
      <c r="ED153">
        <v>2.182426666666667</v>
      </c>
      <c r="EE153">
        <v>19.01303333333334</v>
      </c>
      <c r="EF153">
        <v>18.8339</v>
      </c>
      <c r="EG153">
        <v>0.00500056</v>
      </c>
      <c r="EH153">
        <v>0</v>
      </c>
      <c r="EI153">
        <v>0</v>
      </c>
      <c r="EJ153">
        <v>0</v>
      </c>
      <c r="EK153">
        <v>805.0333333333333</v>
      </c>
      <c r="EL153">
        <v>0.00500056</v>
      </c>
      <c r="EM153">
        <v>-12.56666666666667</v>
      </c>
      <c r="EN153">
        <v>-3.644444444444444</v>
      </c>
      <c r="EO153">
        <v>35.02744444444444</v>
      </c>
      <c r="EP153">
        <v>38.319</v>
      </c>
      <c r="EQ153">
        <v>36.69411111111111</v>
      </c>
      <c r="ER153">
        <v>37.819</v>
      </c>
      <c r="ES153">
        <v>37.27755555555556</v>
      </c>
      <c r="ET153">
        <v>0</v>
      </c>
      <c r="EU153">
        <v>0</v>
      </c>
      <c r="EV153">
        <v>0</v>
      </c>
      <c r="EW153">
        <v>1758504877.9</v>
      </c>
      <c r="EX153">
        <v>0</v>
      </c>
      <c r="EY153">
        <v>803.726923076923</v>
      </c>
      <c r="EZ153">
        <v>8.755555730781772</v>
      </c>
      <c r="FA153">
        <v>-24.6632481294323</v>
      </c>
      <c r="FB153">
        <v>-9.907692307692308</v>
      </c>
      <c r="FC153">
        <v>15</v>
      </c>
      <c r="FD153">
        <v>0</v>
      </c>
      <c r="FE153" t="s">
        <v>424</v>
      </c>
      <c r="FF153">
        <v>1747148579.5</v>
      </c>
      <c r="FG153">
        <v>1747148584.5</v>
      </c>
      <c r="FH153">
        <v>0</v>
      </c>
      <c r="FI153">
        <v>0.162</v>
      </c>
      <c r="FJ153">
        <v>-0.001</v>
      </c>
      <c r="FK153">
        <v>0.139</v>
      </c>
      <c r="FL153">
        <v>0.058</v>
      </c>
      <c r="FM153">
        <v>420</v>
      </c>
      <c r="FN153">
        <v>16</v>
      </c>
      <c r="FO153">
        <v>0.19</v>
      </c>
      <c r="FP153">
        <v>0.02</v>
      </c>
      <c r="FQ153">
        <v>1.23452525</v>
      </c>
      <c r="FR153">
        <v>0.1439323452157582</v>
      </c>
      <c r="FS153">
        <v>0.02760769765731109</v>
      </c>
      <c r="FT153">
        <v>1</v>
      </c>
      <c r="FU153">
        <v>803.2911764705883</v>
      </c>
      <c r="FV153">
        <v>0.3040490817428613</v>
      </c>
      <c r="FW153">
        <v>7.437321135646928</v>
      </c>
      <c r="FX153">
        <v>1</v>
      </c>
      <c r="FY153">
        <v>0.270210225</v>
      </c>
      <c r="FZ153">
        <v>0.02217772232645369</v>
      </c>
      <c r="GA153">
        <v>0.002301194249596283</v>
      </c>
      <c r="GB153">
        <v>1</v>
      </c>
      <c r="GC153">
        <v>3</v>
      </c>
      <c r="GD153">
        <v>3</v>
      </c>
      <c r="GE153" t="s">
        <v>431</v>
      </c>
      <c r="GF153">
        <v>3.12696</v>
      </c>
      <c r="GG153">
        <v>2.73352</v>
      </c>
      <c r="GH153">
        <v>0.085358</v>
      </c>
      <c r="GI153">
        <v>0.0856339</v>
      </c>
      <c r="GJ153">
        <v>0.10785</v>
      </c>
      <c r="GK153">
        <v>0.107583</v>
      </c>
      <c r="GL153">
        <v>27384.4</v>
      </c>
      <c r="GM153">
        <v>26553.6</v>
      </c>
      <c r="GN153">
        <v>30483.3</v>
      </c>
      <c r="GO153">
        <v>29297.3</v>
      </c>
      <c r="GP153">
        <v>37536.3</v>
      </c>
      <c r="GQ153">
        <v>34387.6</v>
      </c>
      <c r="GR153">
        <v>46639.2</v>
      </c>
      <c r="GS153">
        <v>43521.8</v>
      </c>
      <c r="GT153">
        <v>1.81365</v>
      </c>
      <c r="GU153">
        <v>1.87098</v>
      </c>
      <c r="GV153">
        <v>0.0693575</v>
      </c>
      <c r="GW153">
        <v>0</v>
      </c>
      <c r="GX153">
        <v>28.8697</v>
      </c>
      <c r="GY153">
        <v>999.9</v>
      </c>
      <c r="GZ153">
        <v>56</v>
      </c>
      <c r="HA153">
        <v>31.4</v>
      </c>
      <c r="HB153">
        <v>28.7317</v>
      </c>
      <c r="HC153">
        <v>63.55</v>
      </c>
      <c r="HD153">
        <v>16.6306</v>
      </c>
      <c r="HE153">
        <v>1</v>
      </c>
      <c r="HF153">
        <v>0.190602</v>
      </c>
      <c r="HG153">
        <v>-1.43485</v>
      </c>
      <c r="HH153">
        <v>20.2107</v>
      </c>
      <c r="HI153">
        <v>5.23496</v>
      </c>
      <c r="HJ153">
        <v>11.974</v>
      </c>
      <c r="HK153">
        <v>4.972</v>
      </c>
      <c r="HL153">
        <v>3.2904</v>
      </c>
      <c r="HM153">
        <v>9999</v>
      </c>
      <c r="HN153">
        <v>9999</v>
      </c>
      <c r="HO153">
        <v>9999</v>
      </c>
      <c r="HP153">
        <v>999.9</v>
      </c>
      <c r="HQ153">
        <v>4.97295</v>
      </c>
      <c r="HR153">
        <v>1.87743</v>
      </c>
      <c r="HS153">
        <v>1.87547</v>
      </c>
      <c r="HT153">
        <v>1.87835</v>
      </c>
      <c r="HU153">
        <v>1.875</v>
      </c>
      <c r="HV153">
        <v>1.87863</v>
      </c>
      <c r="HW153">
        <v>1.87573</v>
      </c>
      <c r="HX153">
        <v>1.87686</v>
      </c>
      <c r="HY153">
        <v>0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0.119</v>
      </c>
      <c r="IM153">
        <v>0.2459</v>
      </c>
      <c r="IN153">
        <v>-0.2620446997112612</v>
      </c>
      <c r="IO153">
        <v>0.0009670109888777422</v>
      </c>
      <c r="IP153">
        <v>-2.06069886015755E-07</v>
      </c>
      <c r="IQ153">
        <v>1.492131737393187E-10</v>
      </c>
      <c r="IR153">
        <v>-0.04753701319922854</v>
      </c>
      <c r="IS153">
        <v>-0.001311061913088307</v>
      </c>
      <c r="IT153">
        <v>0.0006994928358591311</v>
      </c>
      <c r="IU153">
        <v>-6.08881213830995E-06</v>
      </c>
      <c r="IV153">
        <v>3</v>
      </c>
      <c r="IW153">
        <v>2112</v>
      </c>
      <c r="IX153">
        <v>1</v>
      </c>
      <c r="IY153">
        <v>30</v>
      </c>
      <c r="IZ153">
        <v>189271.6</v>
      </c>
      <c r="JA153">
        <v>189271.5</v>
      </c>
      <c r="JB153">
        <v>1.11084</v>
      </c>
      <c r="JC153">
        <v>2.54761</v>
      </c>
      <c r="JD153">
        <v>1.39893</v>
      </c>
      <c r="JE153">
        <v>2.35352</v>
      </c>
      <c r="JF153">
        <v>1.44897</v>
      </c>
      <c r="JG153">
        <v>2.50488</v>
      </c>
      <c r="JH153">
        <v>37.53</v>
      </c>
      <c r="JI153">
        <v>24.2101</v>
      </c>
      <c r="JJ153">
        <v>18</v>
      </c>
      <c r="JK153">
        <v>475.964</v>
      </c>
      <c r="JL153">
        <v>482.384</v>
      </c>
      <c r="JM153">
        <v>31.3599</v>
      </c>
      <c r="JN153">
        <v>29.6056</v>
      </c>
      <c r="JO153">
        <v>30.0002</v>
      </c>
      <c r="JP153">
        <v>29.2823</v>
      </c>
      <c r="JQ153">
        <v>29.3417</v>
      </c>
      <c r="JR153">
        <v>22.2747</v>
      </c>
      <c r="JS153">
        <v>25.1268</v>
      </c>
      <c r="JT153">
        <v>98.94750000000001</v>
      </c>
      <c r="JU153">
        <v>31.3626</v>
      </c>
      <c r="JV153">
        <v>420</v>
      </c>
      <c r="JW153">
        <v>24.2899</v>
      </c>
      <c r="JX153">
        <v>100.785</v>
      </c>
      <c r="JY153">
        <v>100.119</v>
      </c>
    </row>
    <row r="154" spans="1:285">
      <c r="A154">
        <v>138</v>
      </c>
      <c r="B154">
        <v>1758504878</v>
      </c>
      <c r="C154">
        <v>1361.400000095367</v>
      </c>
      <c r="D154" t="s">
        <v>706</v>
      </c>
      <c r="E154" t="s">
        <v>707</v>
      </c>
      <c r="F154">
        <v>5</v>
      </c>
      <c r="G154" t="s">
        <v>613</v>
      </c>
      <c r="H154" t="s">
        <v>420</v>
      </c>
      <c r="I154" t="s">
        <v>421</v>
      </c>
      <c r="J154">
        <v>1758504875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6</v>
      </c>
      <c r="DB154">
        <v>0.5</v>
      </c>
      <c r="DC154" t="s">
        <v>423</v>
      </c>
      <c r="DD154">
        <v>2</v>
      </c>
      <c r="DE154">
        <v>1758504875</v>
      </c>
      <c r="DF154">
        <v>421.2108888888889</v>
      </c>
      <c r="DG154">
        <v>419.9697777777778</v>
      </c>
      <c r="DH154">
        <v>24.53127777777778</v>
      </c>
      <c r="DI154">
        <v>24.25902222222222</v>
      </c>
      <c r="DJ154">
        <v>421.0908888888889</v>
      </c>
      <c r="DK154">
        <v>24.28531111111111</v>
      </c>
      <c r="DL154">
        <v>500.0331111111111</v>
      </c>
      <c r="DM154">
        <v>89.95662222222222</v>
      </c>
      <c r="DN154">
        <v>0.05595454444444444</v>
      </c>
      <c r="DO154">
        <v>30.60372222222222</v>
      </c>
      <c r="DP154">
        <v>29.99842222222222</v>
      </c>
      <c r="DQ154">
        <v>999.9000000000001</v>
      </c>
      <c r="DR154">
        <v>0</v>
      </c>
      <c r="DS154">
        <v>0</v>
      </c>
      <c r="DT154">
        <v>10004.16444444445</v>
      </c>
      <c r="DU154">
        <v>0</v>
      </c>
      <c r="DV154">
        <v>1.65492</v>
      </c>
      <c r="DW154">
        <v>1.241012222222222</v>
      </c>
      <c r="DX154">
        <v>431.8033333333333</v>
      </c>
      <c r="DY154">
        <v>430.4113333333333</v>
      </c>
      <c r="DZ154">
        <v>0.2722653333333334</v>
      </c>
      <c r="EA154">
        <v>419.9697777777778</v>
      </c>
      <c r="EB154">
        <v>24.25902222222222</v>
      </c>
      <c r="EC154">
        <v>2.20675</v>
      </c>
      <c r="ED154">
        <v>2.18226</v>
      </c>
      <c r="EE154">
        <v>19.01142222222222</v>
      </c>
      <c r="EF154">
        <v>18.83267777777778</v>
      </c>
      <c r="EG154">
        <v>0.00500056</v>
      </c>
      <c r="EH154">
        <v>0</v>
      </c>
      <c r="EI154">
        <v>0</v>
      </c>
      <c r="EJ154">
        <v>0</v>
      </c>
      <c r="EK154">
        <v>804.1111111111111</v>
      </c>
      <c r="EL154">
        <v>0.00500056</v>
      </c>
      <c r="EM154">
        <v>-10.87777777777778</v>
      </c>
      <c r="EN154">
        <v>-3.033333333333333</v>
      </c>
      <c r="EO154">
        <v>35.09011111111111</v>
      </c>
      <c r="EP154">
        <v>38.333</v>
      </c>
      <c r="EQ154">
        <v>36.71511111111111</v>
      </c>
      <c r="ER154">
        <v>37.812</v>
      </c>
      <c r="ES154">
        <v>37.30522222222223</v>
      </c>
      <c r="ET154">
        <v>0</v>
      </c>
      <c r="EU154">
        <v>0</v>
      </c>
      <c r="EV154">
        <v>0</v>
      </c>
      <c r="EW154">
        <v>1758504879.7</v>
      </c>
      <c r="EX154">
        <v>0</v>
      </c>
      <c r="EY154">
        <v>804.556</v>
      </c>
      <c r="EZ154">
        <v>-12.22307662474594</v>
      </c>
      <c r="FA154">
        <v>-14.88461577280976</v>
      </c>
      <c r="FB154">
        <v>-9.584000000000001</v>
      </c>
      <c r="FC154">
        <v>15</v>
      </c>
      <c r="FD154">
        <v>0</v>
      </c>
      <c r="FE154" t="s">
        <v>424</v>
      </c>
      <c r="FF154">
        <v>1747148579.5</v>
      </c>
      <c r="FG154">
        <v>1747148584.5</v>
      </c>
      <c r="FH154">
        <v>0</v>
      </c>
      <c r="FI154">
        <v>0.162</v>
      </c>
      <c r="FJ154">
        <v>-0.001</v>
      </c>
      <c r="FK154">
        <v>0.139</v>
      </c>
      <c r="FL154">
        <v>0.058</v>
      </c>
      <c r="FM154">
        <v>420</v>
      </c>
      <c r="FN154">
        <v>16</v>
      </c>
      <c r="FO154">
        <v>0.19</v>
      </c>
      <c r="FP154">
        <v>0.02</v>
      </c>
      <c r="FQ154">
        <v>1.232665853658537</v>
      </c>
      <c r="FR154">
        <v>0.1522818815331018</v>
      </c>
      <c r="FS154">
        <v>0.02673844459562333</v>
      </c>
      <c r="FT154">
        <v>1</v>
      </c>
      <c r="FU154">
        <v>803.3735294117648</v>
      </c>
      <c r="FV154">
        <v>9.098548639295426</v>
      </c>
      <c r="FW154">
        <v>6.964207181072354</v>
      </c>
      <c r="FX154">
        <v>0</v>
      </c>
      <c r="FY154">
        <v>0.2706035365853658</v>
      </c>
      <c r="FZ154">
        <v>0.01822386062717777</v>
      </c>
      <c r="GA154">
        <v>0.002139299601562829</v>
      </c>
      <c r="GB154">
        <v>1</v>
      </c>
      <c r="GC154">
        <v>2</v>
      </c>
      <c r="GD154">
        <v>3</v>
      </c>
      <c r="GE154" t="s">
        <v>434</v>
      </c>
      <c r="GF154">
        <v>3.12686</v>
      </c>
      <c r="GG154">
        <v>2.73402</v>
      </c>
      <c r="GH154">
        <v>0.0853597</v>
      </c>
      <c r="GI154">
        <v>0.0856406</v>
      </c>
      <c r="GJ154">
        <v>0.107846</v>
      </c>
      <c r="GK154">
        <v>0.107577</v>
      </c>
      <c r="GL154">
        <v>27384.4</v>
      </c>
      <c r="GM154">
        <v>26553.7</v>
      </c>
      <c r="GN154">
        <v>30483.3</v>
      </c>
      <c r="GO154">
        <v>29297.5</v>
      </c>
      <c r="GP154">
        <v>37536.5</v>
      </c>
      <c r="GQ154">
        <v>34388.4</v>
      </c>
      <c r="GR154">
        <v>46639.3</v>
      </c>
      <c r="GS154">
        <v>43522.6</v>
      </c>
      <c r="GT154">
        <v>1.8136</v>
      </c>
      <c r="GU154">
        <v>1.87122</v>
      </c>
      <c r="GV154">
        <v>0.0693426</v>
      </c>
      <c r="GW154">
        <v>0</v>
      </c>
      <c r="GX154">
        <v>28.8704</v>
      </c>
      <c r="GY154">
        <v>999.9</v>
      </c>
      <c r="GZ154">
        <v>56</v>
      </c>
      <c r="HA154">
        <v>31.4</v>
      </c>
      <c r="HB154">
        <v>28.7301</v>
      </c>
      <c r="HC154">
        <v>63.17</v>
      </c>
      <c r="HD154">
        <v>16.7067</v>
      </c>
      <c r="HE154">
        <v>1</v>
      </c>
      <c r="HF154">
        <v>0.190622</v>
      </c>
      <c r="HG154">
        <v>-1.43389</v>
      </c>
      <c r="HH154">
        <v>20.2113</v>
      </c>
      <c r="HI154">
        <v>5.23885</v>
      </c>
      <c r="HJ154">
        <v>11.974</v>
      </c>
      <c r="HK154">
        <v>4.97305</v>
      </c>
      <c r="HL154">
        <v>3.291</v>
      </c>
      <c r="HM154">
        <v>9999</v>
      </c>
      <c r="HN154">
        <v>9999</v>
      </c>
      <c r="HO154">
        <v>9999</v>
      </c>
      <c r="HP154">
        <v>999.9</v>
      </c>
      <c r="HQ154">
        <v>4.97295</v>
      </c>
      <c r="HR154">
        <v>1.87743</v>
      </c>
      <c r="HS154">
        <v>1.87547</v>
      </c>
      <c r="HT154">
        <v>1.87834</v>
      </c>
      <c r="HU154">
        <v>1.87502</v>
      </c>
      <c r="HV154">
        <v>1.87862</v>
      </c>
      <c r="HW154">
        <v>1.87573</v>
      </c>
      <c r="HX154">
        <v>1.87686</v>
      </c>
      <c r="HY154">
        <v>0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0.12</v>
      </c>
      <c r="IM154">
        <v>0.2459</v>
      </c>
      <c r="IN154">
        <v>-0.2620446997112612</v>
      </c>
      <c r="IO154">
        <v>0.0009670109888777422</v>
      </c>
      <c r="IP154">
        <v>-2.06069886015755E-07</v>
      </c>
      <c r="IQ154">
        <v>1.492131737393187E-10</v>
      </c>
      <c r="IR154">
        <v>-0.04753701319922854</v>
      </c>
      <c r="IS154">
        <v>-0.001311061913088307</v>
      </c>
      <c r="IT154">
        <v>0.0006994928358591311</v>
      </c>
      <c r="IU154">
        <v>-6.08881213830995E-06</v>
      </c>
      <c r="IV154">
        <v>3</v>
      </c>
      <c r="IW154">
        <v>2112</v>
      </c>
      <c r="IX154">
        <v>1</v>
      </c>
      <c r="IY154">
        <v>30</v>
      </c>
      <c r="IZ154">
        <v>189271.6</v>
      </c>
      <c r="JA154">
        <v>189271.6</v>
      </c>
      <c r="JB154">
        <v>1.11084</v>
      </c>
      <c r="JC154">
        <v>2.55249</v>
      </c>
      <c r="JD154">
        <v>1.39893</v>
      </c>
      <c r="JE154">
        <v>2.35352</v>
      </c>
      <c r="JF154">
        <v>1.44897</v>
      </c>
      <c r="JG154">
        <v>2.5354</v>
      </c>
      <c r="JH154">
        <v>37.53</v>
      </c>
      <c r="JI154">
        <v>24.2101</v>
      </c>
      <c r="JJ154">
        <v>18</v>
      </c>
      <c r="JK154">
        <v>475.937</v>
      </c>
      <c r="JL154">
        <v>482.551</v>
      </c>
      <c r="JM154">
        <v>31.3615</v>
      </c>
      <c r="JN154">
        <v>29.6056</v>
      </c>
      <c r="JO154">
        <v>30.0002</v>
      </c>
      <c r="JP154">
        <v>29.2823</v>
      </c>
      <c r="JQ154">
        <v>29.3417</v>
      </c>
      <c r="JR154">
        <v>22.2734</v>
      </c>
      <c r="JS154">
        <v>25.1268</v>
      </c>
      <c r="JT154">
        <v>98.94750000000001</v>
      </c>
      <c r="JU154">
        <v>31.3639</v>
      </c>
      <c r="JV154">
        <v>420</v>
      </c>
      <c r="JW154">
        <v>24.29</v>
      </c>
      <c r="JX154">
        <v>100.785</v>
      </c>
      <c r="JY154">
        <v>100.12</v>
      </c>
    </row>
    <row r="155" spans="1:285">
      <c r="A155">
        <v>139</v>
      </c>
      <c r="B155">
        <v>1758504880</v>
      </c>
      <c r="C155">
        <v>1363.400000095367</v>
      </c>
      <c r="D155" t="s">
        <v>708</v>
      </c>
      <c r="E155" t="s">
        <v>709</v>
      </c>
      <c r="F155">
        <v>5</v>
      </c>
      <c r="G155" t="s">
        <v>613</v>
      </c>
      <c r="H155" t="s">
        <v>420</v>
      </c>
      <c r="I155" t="s">
        <v>421</v>
      </c>
      <c r="J155">
        <v>1758504877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6</v>
      </c>
      <c r="DB155">
        <v>0.5</v>
      </c>
      <c r="DC155" t="s">
        <v>423</v>
      </c>
      <c r="DD155">
        <v>2</v>
      </c>
      <c r="DE155">
        <v>1758504877</v>
      </c>
      <c r="DF155">
        <v>421.1983333333334</v>
      </c>
      <c r="DG155">
        <v>419.981</v>
      </c>
      <c r="DH155">
        <v>24.5292</v>
      </c>
      <c r="DI155">
        <v>24.2572</v>
      </c>
      <c r="DJ155">
        <v>421.0784444444445</v>
      </c>
      <c r="DK155">
        <v>24.28327777777778</v>
      </c>
      <c r="DL155">
        <v>500</v>
      </c>
      <c r="DM155">
        <v>89.95686666666667</v>
      </c>
      <c r="DN155">
        <v>0.05603752222222222</v>
      </c>
      <c r="DO155">
        <v>30.60395555555555</v>
      </c>
      <c r="DP155">
        <v>29.99868888888889</v>
      </c>
      <c r="DQ155">
        <v>999.9000000000001</v>
      </c>
      <c r="DR155">
        <v>0</v>
      </c>
      <c r="DS155">
        <v>0</v>
      </c>
      <c r="DT155">
        <v>9994.366666666665</v>
      </c>
      <c r="DU155">
        <v>0</v>
      </c>
      <c r="DV155">
        <v>1.65492</v>
      </c>
      <c r="DW155">
        <v>1.21746</v>
      </c>
      <c r="DX155">
        <v>431.7896666666667</v>
      </c>
      <c r="DY155">
        <v>430.4218888888888</v>
      </c>
      <c r="DZ155">
        <v>0.2720081111111111</v>
      </c>
      <c r="EA155">
        <v>419.981</v>
      </c>
      <c r="EB155">
        <v>24.2572</v>
      </c>
      <c r="EC155">
        <v>2.206568888888889</v>
      </c>
      <c r="ED155">
        <v>2.182102222222222</v>
      </c>
      <c r="EE155">
        <v>19.0101</v>
      </c>
      <c r="EF155">
        <v>18.83152222222222</v>
      </c>
      <c r="EG155">
        <v>0.00500056</v>
      </c>
      <c r="EH155">
        <v>0</v>
      </c>
      <c r="EI155">
        <v>0</v>
      </c>
      <c r="EJ155">
        <v>0</v>
      </c>
      <c r="EK155">
        <v>804.0444444444445</v>
      </c>
      <c r="EL155">
        <v>0.00500056</v>
      </c>
      <c r="EM155">
        <v>-9.255555555555555</v>
      </c>
      <c r="EN155">
        <v>-2.822222222222222</v>
      </c>
      <c r="EO155">
        <v>35.22222222222222</v>
      </c>
      <c r="EP155">
        <v>38.32599999999999</v>
      </c>
      <c r="EQ155">
        <v>36.743</v>
      </c>
      <c r="ER155">
        <v>37.812</v>
      </c>
      <c r="ES155">
        <v>37.29133333333333</v>
      </c>
      <c r="ET155">
        <v>0</v>
      </c>
      <c r="EU155">
        <v>0</v>
      </c>
      <c r="EV155">
        <v>0</v>
      </c>
      <c r="EW155">
        <v>1758504882.1</v>
      </c>
      <c r="EX155">
        <v>0</v>
      </c>
      <c r="EY155">
        <v>804.316</v>
      </c>
      <c r="EZ155">
        <v>-20.01538436662189</v>
      </c>
      <c r="FA155">
        <v>26.79230720994504</v>
      </c>
      <c r="FB155">
        <v>-10.524</v>
      </c>
      <c r="FC155">
        <v>15</v>
      </c>
      <c r="FD155">
        <v>0</v>
      </c>
      <c r="FE155" t="s">
        <v>424</v>
      </c>
      <c r="FF155">
        <v>1747148579.5</v>
      </c>
      <c r="FG155">
        <v>1747148584.5</v>
      </c>
      <c r="FH155">
        <v>0</v>
      </c>
      <c r="FI155">
        <v>0.162</v>
      </c>
      <c r="FJ155">
        <v>-0.001</v>
      </c>
      <c r="FK155">
        <v>0.139</v>
      </c>
      <c r="FL155">
        <v>0.058</v>
      </c>
      <c r="FM155">
        <v>420</v>
      </c>
      <c r="FN155">
        <v>16</v>
      </c>
      <c r="FO155">
        <v>0.19</v>
      </c>
      <c r="FP155">
        <v>0.02</v>
      </c>
      <c r="FQ155">
        <v>1.23085825</v>
      </c>
      <c r="FR155">
        <v>0.1021860787992472</v>
      </c>
      <c r="FS155">
        <v>0.02830986620310136</v>
      </c>
      <c r="FT155">
        <v>1</v>
      </c>
      <c r="FU155">
        <v>803.4176470588235</v>
      </c>
      <c r="FV155">
        <v>7.330786984218559</v>
      </c>
      <c r="FW155">
        <v>6.973414666483468</v>
      </c>
      <c r="FX155">
        <v>0</v>
      </c>
      <c r="FY155">
        <v>0.2710805</v>
      </c>
      <c r="FZ155">
        <v>0.01531098686679211</v>
      </c>
      <c r="GA155">
        <v>0.001898093951836947</v>
      </c>
      <c r="GB155">
        <v>1</v>
      </c>
      <c r="GC155">
        <v>2</v>
      </c>
      <c r="GD155">
        <v>3</v>
      </c>
      <c r="GE155" t="s">
        <v>434</v>
      </c>
      <c r="GF155">
        <v>3.12678</v>
      </c>
      <c r="GG155">
        <v>2.73412</v>
      </c>
      <c r="GH155">
        <v>0.0853619</v>
      </c>
      <c r="GI155">
        <v>0.0856418</v>
      </c>
      <c r="GJ155">
        <v>0.107841</v>
      </c>
      <c r="GK155">
        <v>0.107569</v>
      </c>
      <c r="GL155">
        <v>27384.5</v>
      </c>
      <c r="GM155">
        <v>26553.6</v>
      </c>
      <c r="GN155">
        <v>30483.4</v>
      </c>
      <c r="GO155">
        <v>29297.5</v>
      </c>
      <c r="GP155">
        <v>37536.9</v>
      </c>
      <c r="GQ155">
        <v>34388.5</v>
      </c>
      <c r="GR155">
        <v>46639.5</v>
      </c>
      <c r="GS155">
        <v>43522.3</v>
      </c>
      <c r="GT155">
        <v>1.81362</v>
      </c>
      <c r="GU155">
        <v>1.87127</v>
      </c>
      <c r="GV155">
        <v>0.06931279999999999</v>
      </c>
      <c r="GW155">
        <v>0</v>
      </c>
      <c r="GX155">
        <v>28.8704</v>
      </c>
      <c r="GY155">
        <v>999.9</v>
      </c>
      <c r="GZ155">
        <v>56</v>
      </c>
      <c r="HA155">
        <v>31.4</v>
      </c>
      <c r="HB155">
        <v>28.7319</v>
      </c>
      <c r="HC155">
        <v>63.12</v>
      </c>
      <c r="HD155">
        <v>16.8069</v>
      </c>
      <c r="HE155">
        <v>1</v>
      </c>
      <c r="HF155">
        <v>0.190846</v>
      </c>
      <c r="HG155">
        <v>-1.43245</v>
      </c>
      <c r="HH155">
        <v>20.2115</v>
      </c>
      <c r="HI155">
        <v>5.2393</v>
      </c>
      <c r="HJ155">
        <v>11.974</v>
      </c>
      <c r="HK155">
        <v>4.973</v>
      </c>
      <c r="HL155">
        <v>3.291</v>
      </c>
      <c r="HM155">
        <v>9999</v>
      </c>
      <c r="HN155">
        <v>9999</v>
      </c>
      <c r="HO155">
        <v>9999</v>
      </c>
      <c r="HP155">
        <v>999.9</v>
      </c>
      <c r="HQ155">
        <v>4.97296</v>
      </c>
      <c r="HR155">
        <v>1.87744</v>
      </c>
      <c r="HS155">
        <v>1.87547</v>
      </c>
      <c r="HT155">
        <v>1.87833</v>
      </c>
      <c r="HU155">
        <v>1.87501</v>
      </c>
      <c r="HV155">
        <v>1.87861</v>
      </c>
      <c r="HW155">
        <v>1.87574</v>
      </c>
      <c r="HX155">
        <v>1.87685</v>
      </c>
      <c r="HY155">
        <v>0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0.12</v>
      </c>
      <c r="IM155">
        <v>0.2458</v>
      </c>
      <c r="IN155">
        <v>-0.2620446997112612</v>
      </c>
      <c r="IO155">
        <v>0.0009670109888777422</v>
      </c>
      <c r="IP155">
        <v>-2.06069886015755E-07</v>
      </c>
      <c r="IQ155">
        <v>1.492131737393187E-10</v>
      </c>
      <c r="IR155">
        <v>-0.04753701319922854</v>
      </c>
      <c r="IS155">
        <v>-0.001311061913088307</v>
      </c>
      <c r="IT155">
        <v>0.0006994928358591311</v>
      </c>
      <c r="IU155">
        <v>-6.08881213830995E-06</v>
      </c>
      <c r="IV155">
        <v>3</v>
      </c>
      <c r="IW155">
        <v>2112</v>
      </c>
      <c r="IX155">
        <v>1</v>
      </c>
      <c r="IY155">
        <v>30</v>
      </c>
      <c r="IZ155">
        <v>189271.7</v>
      </c>
      <c r="JA155">
        <v>189271.6</v>
      </c>
      <c r="JB155">
        <v>1.11084</v>
      </c>
      <c r="JC155">
        <v>2.55005</v>
      </c>
      <c r="JD155">
        <v>1.39893</v>
      </c>
      <c r="JE155">
        <v>2.35352</v>
      </c>
      <c r="JF155">
        <v>1.44897</v>
      </c>
      <c r="JG155">
        <v>2.57935</v>
      </c>
      <c r="JH155">
        <v>37.53</v>
      </c>
      <c r="JI155">
        <v>24.2188</v>
      </c>
      <c r="JJ155">
        <v>18</v>
      </c>
      <c r="JK155">
        <v>475.95</v>
      </c>
      <c r="JL155">
        <v>482.585</v>
      </c>
      <c r="JM155">
        <v>31.3627</v>
      </c>
      <c r="JN155">
        <v>29.6056</v>
      </c>
      <c r="JO155">
        <v>30.0001</v>
      </c>
      <c r="JP155">
        <v>29.2823</v>
      </c>
      <c r="JQ155">
        <v>29.3417</v>
      </c>
      <c r="JR155">
        <v>22.2754</v>
      </c>
      <c r="JS155">
        <v>25.1268</v>
      </c>
      <c r="JT155">
        <v>98.94750000000001</v>
      </c>
      <c r="JU155">
        <v>31.3639</v>
      </c>
      <c r="JV155">
        <v>420</v>
      </c>
      <c r="JW155">
        <v>24.2914</v>
      </c>
      <c r="JX155">
        <v>100.786</v>
      </c>
      <c r="JY155">
        <v>100.12</v>
      </c>
    </row>
    <row r="156" spans="1:285">
      <c r="A156">
        <v>140</v>
      </c>
      <c r="B156">
        <v>1758504882</v>
      </c>
      <c r="C156">
        <v>1365.400000095367</v>
      </c>
      <c r="D156" t="s">
        <v>710</v>
      </c>
      <c r="E156" t="s">
        <v>711</v>
      </c>
      <c r="F156">
        <v>5</v>
      </c>
      <c r="G156" t="s">
        <v>613</v>
      </c>
      <c r="H156" t="s">
        <v>420</v>
      </c>
      <c r="I156" t="s">
        <v>421</v>
      </c>
      <c r="J156">
        <v>1758504879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6</v>
      </c>
      <c r="DB156">
        <v>0.5</v>
      </c>
      <c r="DC156" t="s">
        <v>423</v>
      </c>
      <c r="DD156">
        <v>2</v>
      </c>
      <c r="DE156">
        <v>1758504879</v>
      </c>
      <c r="DF156">
        <v>421.2131111111111</v>
      </c>
      <c r="DG156">
        <v>419.9912222222222</v>
      </c>
      <c r="DH156">
        <v>24.52746666666667</v>
      </c>
      <c r="DI156">
        <v>24.25532222222222</v>
      </c>
      <c r="DJ156">
        <v>421.0933333333333</v>
      </c>
      <c r="DK156">
        <v>24.28158888888889</v>
      </c>
      <c r="DL156">
        <v>499.9694444444444</v>
      </c>
      <c r="DM156">
        <v>89.95724444444446</v>
      </c>
      <c r="DN156">
        <v>0.05615276666666666</v>
      </c>
      <c r="DO156">
        <v>30.6068</v>
      </c>
      <c r="DP156">
        <v>29.99954444444445</v>
      </c>
      <c r="DQ156">
        <v>999.9000000000001</v>
      </c>
      <c r="DR156">
        <v>0</v>
      </c>
      <c r="DS156">
        <v>0</v>
      </c>
      <c r="DT156">
        <v>9993.966666666667</v>
      </c>
      <c r="DU156">
        <v>0</v>
      </c>
      <c r="DV156">
        <v>1.65492</v>
      </c>
      <c r="DW156">
        <v>1.2219</v>
      </c>
      <c r="DX156">
        <v>431.804</v>
      </c>
      <c r="DY156">
        <v>430.4315555555556</v>
      </c>
      <c r="DZ156">
        <v>0.2721565555555556</v>
      </c>
      <c r="EA156">
        <v>419.9912222222222</v>
      </c>
      <c r="EB156">
        <v>24.25532222222222</v>
      </c>
      <c r="EC156">
        <v>2.206424444444444</v>
      </c>
      <c r="ED156">
        <v>2.181941111111111</v>
      </c>
      <c r="EE156">
        <v>19.00902222222222</v>
      </c>
      <c r="EF156">
        <v>18.83034444444445</v>
      </c>
      <c r="EG156">
        <v>0.00500056</v>
      </c>
      <c r="EH156">
        <v>0</v>
      </c>
      <c r="EI156">
        <v>0</v>
      </c>
      <c r="EJ156">
        <v>0</v>
      </c>
      <c r="EK156">
        <v>803</v>
      </c>
      <c r="EL156">
        <v>0.00500056</v>
      </c>
      <c r="EM156">
        <v>-6.144444444444445</v>
      </c>
      <c r="EN156">
        <v>-2.2</v>
      </c>
      <c r="EO156">
        <v>35.25</v>
      </c>
      <c r="EP156">
        <v>38.32599999999999</v>
      </c>
      <c r="EQ156">
        <v>36.736</v>
      </c>
      <c r="ER156">
        <v>37.812</v>
      </c>
      <c r="ES156">
        <v>37.28444444444445</v>
      </c>
      <c r="ET156">
        <v>0</v>
      </c>
      <c r="EU156">
        <v>0</v>
      </c>
      <c r="EV156">
        <v>0</v>
      </c>
      <c r="EW156">
        <v>1758504883.9</v>
      </c>
      <c r="EX156">
        <v>0</v>
      </c>
      <c r="EY156">
        <v>803.1576923076923</v>
      </c>
      <c r="EZ156">
        <v>5.958974465400585</v>
      </c>
      <c r="FA156">
        <v>40.53675187065127</v>
      </c>
      <c r="FB156">
        <v>-9.365384615384615</v>
      </c>
      <c r="FC156">
        <v>15</v>
      </c>
      <c r="FD156">
        <v>0</v>
      </c>
      <c r="FE156" t="s">
        <v>424</v>
      </c>
      <c r="FF156">
        <v>1747148579.5</v>
      </c>
      <c r="FG156">
        <v>1747148584.5</v>
      </c>
      <c r="FH156">
        <v>0</v>
      </c>
      <c r="FI156">
        <v>0.162</v>
      </c>
      <c r="FJ156">
        <v>-0.001</v>
      </c>
      <c r="FK156">
        <v>0.139</v>
      </c>
      <c r="FL156">
        <v>0.058</v>
      </c>
      <c r="FM156">
        <v>420</v>
      </c>
      <c r="FN156">
        <v>16</v>
      </c>
      <c r="FO156">
        <v>0.19</v>
      </c>
      <c r="FP156">
        <v>0.02</v>
      </c>
      <c r="FQ156">
        <v>1.23470243902439</v>
      </c>
      <c r="FR156">
        <v>0.02235386759581862</v>
      </c>
      <c r="FS156">
        <v>0.02655302396820442</v>
      </c>
      <c r="FT156">
        <v>1</v>
      </c>
      <c r="FU156">
        <v>803.8</v>
      </c>
      <c r="FV156">
        <v>-3.743315351382236</v>
      </c>
      <c r="FW156">
        <v>6.549045732013187</v>
      </c>
      <c r="FX156">
        <v>0</v>
      </c>
      <c r="FY156">
        <v>0.2715804146341463</v>
      </c>
      <c r="FZ156">
        <v>0.01017462020905932</v>
      </c>
      <c r="GA156">
        <v>0.001527934712811744</v>
      </c>
      <c r="GB156">
        <v>1</v>
      </c>
      <c r="GC156">
        <v>2</v>
      </c>
      <c r="GD156">
        <v>3</v>
      </c>
      <c r="GE156" t="s">
        <v>434</v>
      </c>
      <c r="GF156">
        <v>3.12696</v>
      </c>
      <c r="GG156">
        <v>2.73387</v>
      </c>
      <c r="GH156">
        <v>0.0853662</v>
      </c>
      <c r="GI156">
        <v>0.0856348</v>
      </c>
      <c r="GJ156">
        <v>0.107835</v>
      </c>
      <c r="GK156">
        <v>0.107568</v>
      </c>
      <c r="GL156">
        <v>27384.3</v>
      </c>
      <c r="GM156">
        <v>26553.6</v>
      </c>
      <c r="GN156">
        <v>30483.4</v>
      </c>
      <c r="GO156">
        <v>29297.2</v>
      </c>
      <c r="GP156">
        <v>37537</v>
      </c>
      <c r="GQ156">
        <v>34388.3</v>
      </c>
      <c r="GR156">
        <v>46639.3</v>
      </c>
      <c r="GS156">
        <v>43521.9</v>
      </c>
      <c r="GT156">
        <v>1.81375</v>
      </c>
      <c r="GU156">
        <v>1.87108</v>
      </c>
      <c r="GV156">
        <v>0.0695288</v>
      </c>
      <c r="GW156">
        <v>0</v>
      </c>
      <c r="GX156">
        <v>28.8704</v>
      </c>
      <c r="GY156">
        <v>999.9</v>
      </c>
      <c r="GZ156">
        <v>56</v>
      </c>
      <c r="HA156">
        <v>31.4</v>
      </c>
      <c r="HB156">
        <v>28.7288</v>
      </c>
      <c r="HC156">
        <v>63.31</v>
      </c>
      <c r="HD156">
        <v>16.7147</v>
      </c>
      <c r="HE156">
        <v>1</v>
      </c>
      <c r="HF156">
        <v>0.19077</v>
      </c>
      <c r="HG156">
        <v>-1.43292</v>
      </c>
      <c r="HH156">
        <v>20.2115</v>
      </c>
      <c r="HI156">
        <v>5.23855</v>
      </c>
      <c r="HJ156">
        <v>11.974</v>
      </c>
      <c r="HK156">
        <v>4.97265</v>
      </c>
      <c r="HL156">
        <v>3.291</v>
      </c>
      <c r="HM156">
        <v>9999</v>
      </c>
      <c r="HN156">
        <v>9999</v>
      </c>
      <c r="HO156">
        <v>9999</v>
      </c>
      <c r="HP156">
        <v>999.9</v>
      </c>
      <c r="HQ156">
        <v>4.97295</v>
      </c>
      <c r="HR156">
        <v>1.87744</v>
      </c>
      <c r="HS156">
        <v>1.87547</v>
      </c>
      <c r="HT156">
        <v>1.87834</v>
      </c>
      <c r="HU156">
        <v>1.875</v>
      </c>
      <c r="HV156">
        <v>1.8786</v>
      </c>
      <c r="HW156">
        <v>1.87573</v>
      </c>
      <c r="HX156">
        <v>1.87683</v>
      </c>
      <c r="HY156">
        <v>0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0.12</v>
      </c>
      <c r="IM156">
        <v>0.2458</v>
      </c>
      <c r="IN156">
        <v>-0.2620446997112612</v>
      </c>
      <c r="IO156">
        <v>0.0009670109888777422</v>
      </c>
      <c r="IP156">
        <v>-2.06069886015755E-07</v>
      </c>
      <c r="IQ156">
        <v>1.492131737393187E-10</v>
      </c>
      <c r="IR156">
        <v>-0.04753701319922854</v>
      </c>
      <c r="IS156">
        <v>-0.001311061913088307</v>
      </c>
      <c r="IT156">
        <v>0.0006994928358591311</v>
      </c>
      <c r="IU156">
        <v>-6.08881213830995E-06</v>
      </c>
      <c r="IV156">
        <v>3</v>
      </c>
      <c r="IW156">
        <v>2112</v>
      </c>
      <c r="IX156">
        <v>1</v>
      </c>
      <c r="IY156">
        <v>30</v>
      </c>
      <c r="IZ156">
        <v>189271.7</v>
      </c>
      <c r="JA156">
        <v>189271.6</v>
      </c>
      <c r="JB156">
        <v>1.11084</v>
      </c>
      <c r="JC156">
        <v>2.55249</v>
      </c>
      <c r="JD156">
        <v>1.39893</v>
      </c>
      <c r="JE156">
        <v>2.35352</v>
      </c>
      <c r="JF156">
        <v>1.44897</v>
      </c>
      <c r="JG156">
        <v>2.6123</v>
      </c>
      <c r="JH156">
        <v>37.53</v>
      </c>
      <c r="JI156">
        <v>24.2188</v>
      </c>
      <c r="JJ156">
        <v>18</v>
      </c>
      <c r="JK156">
        <v>476.019</v>
      </c>
      <c r="JL156">
        <v>482.451</v>
      </c>
      <c r="JM156">
        <v>31.3634</v>
      </c>
      <c r="JN156">
        <v>29.6056</v>
      </c>
      <c r="JO156">
        <v>30</v>
      </c>
      <c r="JP156">
        <v>29.2824</v>
      </c>
      <c r="JQ156">
        <v>29.3417</v>
      </c>
      <c r="JR156">
        <v>22.2755</v>
      </c>
      <c r="JS156">
        <v>25.1268</v>
      </c>
      <c r="JT156">
        <v>98.94750000000001</v>
      </c>
      <c r="JU156">
        <v>31.3639</v>
      </c>
      <c r="JV156">
        <v>420</v>
      </c>
      <c r="JW156">
        <v>24.2955</v>
      </c>
      <c r="JX156">
        <v>100.785</v>
      </c>
      <c r="JY156">
        <v>100.119</v>
      </c>
    </row>
    <row r="157" spans="1:285">
      <c r="A157">
        <v>141</v>
      </c>
      <c r="B157">
        <v>1758504884</v>
      </c>
      <c r="C157">
        <v>1367.400000095367</v>
      </c>
      <c r="D157" t="s">
        <v>712</v>
      </c>
      <c r="E157" t="s">
        <v>713</v>
      </c>
      <c r="F157">
        <v>5</v>
      </c>
      <c r="G157" t="s">
        <v>613</v>
      </c>
      <c r="H157" t="s">
        <v>420</v>
      </c>
      <c r="I157" t="s">
        <v>421</v>
      </c>
      <c r="J157">
        <v>1758504881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6</v>
      </c>
      <c r="DB157">
        <v>0.5</v>
      </c>
      <c r="DC157" t="s">
        <v>423</v>
      </c>
      <c r="DD157">
        <v>2</v>
      </c>
      <c r="DE157">
        <v>1758504881</v>
      </c>
      <c r="DF157">
        <v>421.24</v>
      </c>
      <c r="DG157">
        <v>419.9832222222223</v>
      </c>
      <c r="DH157">
        <v>24.52568888888889</v>
      </c>
      <c r="DI157">
        <v>24.25376666666667</v>
      </c>
      <c r="DJ157">
        <v>421.1202222222222</v>
      </c>
      <c r="DK157">
        <v>24.27986666666666</v>
      </c>
      <c r="DL157">
        <v>499.9938888888889</v>
      </c>
      <c r="DM157">
        <v>89.95714444444444</v>
      </c>
      <c r="DN157">
        <v>0.05620925555555556</v>
      </c>
      <c r="DO157">
        <v>30.61143333333333</v>
      </c>
      <c r="DP157">
        <v>30</v>
      </c>
      <c r="DQ157">
        <v>999.9000000000001</v>
      </c>
      <c r="DR157">
        <v>0</v>
      </c>
      <c r="DS157">
        <v>0</v>
      </c>
      <c r="DT157">
        <v>9998.968888888889</v>
      </c>
      <c r="DU157">
        <v>0</v>
      </c>
      <c r="DV157">
        <v>1.65492</v>
      </c>
      <c r="DW157">
        <v>1.256755555555555</v>
      </c>
      <c r="DX157">
        <v>431.8308888888889</v>
      </c>
      <c r="DY157">
        <v>430.4225555555556</v>
      </c>
      <c r="DZ157">
        <v>0.2719398888888889</v>
      </c>
      <c r="EA157">
        <v>419.9832222222223</v>
      </c>
      <c r="EB157">
        <v>24.25376666666667</v>
      </c>
      <c r="EC157">
        <v>2.206263333333334</v>
      </c>
      <c r="ED157">
        <v>2.181798888888889</v>
      </c>
      <c r="EE157">
        <v>19.00784444444444</v>
      </c>
      <c r="EF157">
        <v>18.82928888888889</v>
      </c>
      <c r="EG157">
        <v>0.00500056</v>
      </c>
      <c r="EH157">
        <v>0</v>
      </c>
      <c r="EI157">
        <v>0</v>
      </c>
      <c r="EJ157">
        <v>0</v>
      </c>
      <c r="EK157">
        <v>801.2333333333333</v>
      </c>
      <c r="EL157">
        <v>0.00500056</v>
      </c>
      <c r="EM157">
        <v>-7.51111111111111</v>
      </c>
      <c r="EN157">
        <v>-2.855555555555556</v>
      </c>
      <c r="EO157">
        <v>35.25</v>
      </c>
      <c r="EP157">
        <v>38.312</v>
      </c>
      <c r="EQ157">
        <v>36.729</v>
      </c>
      <c r="ER157">
        <v>37.812</v>
      </c>
      <c r="ES157">
        <v>37.27755555555555</v>
      </c>
      <c r="ET157">
        <v>0</v>
      </c>
      <c r="EU157">
        <v>0</v>
      </c>
      <c r="EV157">
        <v>0</v>
      </c>
      <c r="EW157">
        <v>1758504885.7</v>
      </c>
      <c r="EX157">
        <v>0</v>
      </c>
      <c r="EY157">
        <v>802.672</v>
      </c>
      <c r="EZ157">
        <v>-5.261538273248972</v>
      </c>
      <c r="FA157">
        <v>27.29230770392294</v>
      </c>
      <c r="FB157">
        <v>-8.94</v>
      </c>
      <c r="FC157">
        <v>15</v>
      </c>
      <c r="FD157">
        <v>0</v>
      </c>
      <c r="FE157" t="s">
        <v>424</v>
      </c>
      <c r="FF157">
        <v>1747148579.5</v>
      </c>
      <c r="FG157">
        <v>1747148584.5</v>
      </c>
      <c r="FH157">
        <v>0</v>
      </c>
      <c r="FI157">
        <v>0.162</v>
      </c>
      <c r="FJ157">
        <v>-0.001</v>
      </c>
      <c r="FK157">
        <v>0.139</v>
      </c>
      <c r="FL157">
        <v>0.058</v>
      </c>
      <c r="FM157">
        <v>420</v>
      </c>
      <c r="FN157">
        <v>16</v>
      </c>
      <c r="FO157">
        <v>0.19</v>
      </c>
      <c r="FP157">
        <v>0.02</v>
      </c>
      <c r="FQ157">
        <v>1.243093</v>
      </c>
      <c r="FR157">
        <v>0.08570499061913192</v>
      </c>
      <c r="FS157">
        <v>0.03383889945018898</v>
      </c>
      <c r="FT157">
        <v>1</v>
      </c>
      <c r="FU157">
        <v>803.6882352941177</v>
      </c>
      <c r="FV157">
        <v>-17.32620304821749</v>
      </c>
      <c r="FW157">
        <v>6.691424041961672</v>
      </c>
      <c r="FX157">
        <v>0</v>
      </c>
      <c r="FY157">
        <v>0.27181035</v>
      </c>
      <c r="FZ157">
        <v>0.004859459662288337</v>
      </c>
      <c r="GA157">
        <v>0.001266061383780421</v>
      </c>
      <c r="GB157">
        <v>1</v>
      </c>
      <c r="GC157">
        <v>2</v>
      </c>
      <c r="GD157">
        <v>3</v>
      </c>
      <c r="GE157" t="s">
        <v>434</v>
      </c>
      <c r="GF157">
        <v>3.12696</v>
      </c>
      <c r="GG157">
        <v>2.73397</v>
      </c>
      <c r="GH157">
        <v>0.0853675</v>
      </c>
      <c r="GI157">
        <v>0.0856295</v>
      </c>
      <c r="GJ157">
        <v>0.10783</v>
      </c>
      <c r="GK157">
        <v>0.107563</v>
      </c>
      <c r="GL157">
        <v>27384.3</v>
      </c>
      <c r="GM157">
        <v>26553.6</v>
      </c>
      <c r="GN157">
        <v>30483.4</v>
      </c>
      <c r="GO157">
        <v>29297.1</v>
      </c>
      <c r="GP157">
        <v>37537.1</v>
      </c>
      <c r="GQ157">
        <v>34388.4</v>
      </c>
      <c r="GR157">
        <v>46639.1</v>
      </c>
      <c r="GS157">
        <v>43521.9</v>
      </c>
      <c r="GT157">
        <v>1.81365</v>
      </c>
      <c r="GU157">
        <v>1.8711</v>
      </c>
      <c r="GV157">
        <v>0.06936489999999999</v>
      </c>
      <c r="GW157">
        <v>0</v>
      </c>
      <c r="GX157">
        <v>28.8704</v>
      </c>
      <c r="GY157">
        <v>999.9</v>
      </c>
      <c r="GZ157">
        <v>56</v>
      </c>
      <c r="HA157">
        <v>31.4</v>
      </c>
      <c r="HB157">
        <v>28.7328</v>
      </c>
      <c r="HC157">
        <v>63.29</v>
      </c>
      <c r="HD157">
        <v>16.6627</v>
      </c>
      <c r="HE157">
        <v>1</v>
      </c>
      <c r="HF157">
        <v>0.190478</v>
      </c>
      <c r="HG157">
        <v>-1.42672</v>
      </c>
      <c r="HH157">
        <v>20.2115</v>
      </c>
      <c r="HI157">
        <v>5.2384</v>
      </c>
      <c r="HJ157">
        <v>11.974</v>
      </c>
      <c r="HK157">
        <v>4.9725</v>
      </c>
      <c r="HL157">
        <v>3.291</v>
      </c>
      <c r="HM157">
        <v>9999</v>
      </c>
      <c r="HN157">
        <v>9999</v>
      </c>
      <c r="HO157">
        <v>9999</v>
      </c>
      <c r="HP157">
        <v>999.9</v>
      </c>
      <c r="HQ157">
        <v>4.97294</v>
      </c>
      <c r="HR157">
        <v>1.87743</v>
      </c>
      <c r="HS157">
        <v>1.87546</v>
      </c>
      <c r="HT157">
        <v>1.87832</v>
      </c>
      <c r="HU157">
        <v>1.875</v>
      </c>
      <c r="HV157">
        <v>1.87858</v>
      </c>
      <c r="HW157">
        <v>1.87569</v>
      </c>
      <c r="HX157">
        <v>1.87684</v>
      </c>
      <c r="HY157">
        <v>0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0.12</v>
      </c>
      <c r="IM157">
        <v>0.2458</v>
      </c>
      <c r="IN157">
        <v>-0.2620446997112612</v>
      </c>
      <c r="IO157">
        <v>0.0009670109888777422</v>
      </c>
      <c r="IP157">
        <v>-2.06069886015755E-07</v>
      </c>
      <c r="IQ157">
        <v>1.492131737393187E-10</v>
      </c>
      <c r="IR157">
        <v>-0.04753701319922854</v>
      </c>
      <c r="IS157">
        <v>-0.001311061913088307</v>
      </c>
      <c r="IT157">
        <v>0.0006994928358591311</v>
      </c>
      <c r="IU157">
        <v>-6.08881213830995E-06</v>
      </c>
      <c r="IV157">
        <v>3</v>
      </c>
      <c r="IW157">
        <v>2112</v>
      </c>
      <c r="IX157">
        <v>1</v>
      </c>
      <c r="IY157">
        <v>30</v>
      </c>
      <c r="IZ157">
        <v>189271.7</v>
      </c>
      <c r="JA157">
        <v>189271.7</v>
      </c>
      <c r="JB157">
        <v>1.11084</v>
      </c>
      <c r="JC157">
        <v>2.54395</v>
      </c>
      <c r="JD157">
        <v>1.39893</v>
      </c>
      <c r="JE157">
        <v>2.35352</v>
      </c>
      <c r="JF157">
        <v>1.44897</v>
      </c>
      <c r="JG157">
        <v>2.57812</v>
      </c>
      <c r="JH157">
        <v>37.5059</v>
      </c>
      <c r="JI157">
        <v>24.2188</v>
      </c>
      <c r="JJ157">
        <v>18</v>
      </c>
      <c r="JK157">
        <v>475.969</v>
      </c>
      <c r="JL157">
        <v>482.468</v>
      </c>
      <c r="JM157">
        <v>31.364</v>
      </c>
      <c r="JN157">
        <v>29.6063</v>
      </c>
      <c r="JO157">
        <v>30</v>
      </c>
      <c r="JP157">
        <v>29.2831</v>
      </c>
      <c r="JQ157">
        <v>29.3417</v>
      </c>
      <c r="JR157">
        <v>22.2776</v>
      </c>
      <c r="JS157">
        <v>25.1268</v>
      </c>
      <c r="JT157">
        <v>99.32089999999999</v>
      </c>
      <c r="JU157">
        <v>31.3605</v>
      </c>
      <c r="JV157">
        <v>420</v>
      </c>
      <c r="JW157">
        <v>24.2957</v>
      </c>
      <c r="JX157">
        <v>100.785</v>
      </c>
      <c r="JY157">
        <v>100.119</v>
      </c>
    </row>
    <row r="158" spans="1:285">
      <c r="A158">
        <v>142</v>
      </c>
      <c r="B158">
        <v>1758504886</v>
      </c>
      <c r="C158">
        <v>1369.400000095367</v>
      </c>
      <c r="D158" t="s">
        <v>714</v>
      </c>
      <c r="E158" t="s">
        <v>715</v>
      </c>
      <c r="F158">
        <v>5</v>
      </c>
      <c r="G158" t="s">
        <v>613</v>
      </c>
      <c r="H158" t="s">
        <v>420</v>
      </c>
      <c r="I158" t="s">
        <v>421</v>
      </c>
      <c r="J158">
        <v>1758504883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6</v>
      </c>
      <c r="DB158">
        <v>0.5</v>
      </c>
      <c r="DC158" t="s">
        <v>423</v>
      </c>
      <c r="DD158">
        <v>2</v>
      </c>
      <c r="DE158">
        <v>1758504883</v>
      </c>
      <c r="DF158">
        <v>421.247</v>
      </c>
      <c r="DG158">
        <v>419.9616666666666</v>
      </c>
      <c r="DH158">
        <v>24.52393333333333</v>
      </c>
      <c r="DI158">
        <v>24.25235555555555</v>
      </c>
      <c r="DJ158">
        <v>421.1273333333334</v>
      </c>
      <c r="DK158">
        <v>24.27814444444444</v>
      </c>
      <c r="DL158">
        <v>500.0386666666666</v>
      </c>
      <c r="DM158">
        <v>89.95700000000001</v>
      </c>
      <c r="DN158">
        <v>0.05615573333333333</v>
      </c>
      <c r="DO158">
        <v>30.61517777777778</v>
      </c>
      <c r="DP158">
        <v>30.00111111111111</v>
      </c>
      <c r="DQ158">
        <v>999.9000000000001</v>
      </c>
      <c r="DR158">
        <v>0</v>
      </c>
      <c r="DS158">
        <v>0</v>
      </c>
      <c r="DT158">
        <v>10004.11666666666</v>
      </c>
      <c r="DU158">
        <v>0</v>
      </c>
      <c r="DV158">
        <v>1.65492</v>
      </c>
      <c r="DW158">
        <v>1.285218888888889</v>
      </c>
      <c r="DX158">
        <v>431.8374444444444</v>
      </c>
      <c r="DY158">
        <v>430.4001111111111</v>
      </c>
      <c r="DZ158">
        <v>0.2715935555555556</v>
      </c>
      <c r="EA158">
        <v>419.9616666666666</v>
      </c>
      <c r="EB158">
        <v>24.25235555555555</v>
      </c>
      <c r="EC158">
        <v>2.206102222222222</v>
      </c>
      <c r="ED158">
        <v>2.181668888888889</v>
      </c>
      <c r="EE158">
        <v>19.00667777777777</v>
      </c>
      <c r="EF158">
        <v>18.82832222222222</v>
      </c>
      <c r="EG158">
        <v>0.00500056</v>
      </c>
      <c r="EH158">
        <v>0</v>
      </c>
      <c r="EI158">
        <v>0</v>
      </c>
      <c r="EJ158">
        <v>0</v>
      </c>
      <c r="EK158">
        <v>800.5444444444444</v>
      </c>
      <c r="EL158">
        <v>0.00500056</v>
      </c>
      <c r="EM158">
        <v>-5.577777777777777</v>
      </c>
      <c r="EN158">
        <v>-2.533333333333333</v>
      </c>
      <c r="EO158">
        <v>35.25</v>
      </c>
      <c r="EP158">
        <v>38.312</v>
      </c>
      <c r="EQ158">
        <v>36.708</v>
      </c>
      <c r="ER158">
        <v>37.812</v>
      </c>
      <c r="ES158">
        <v>37.27755555555555</v>
      </c>
      <c r="ET158">
        <v>0</v>
      </c>
      <c r="EU158">
        <v>0</v>
      </c>
      <c r="EV158">
        <v>0</v>
      </c>
      <c r="EW158">
        <v>1758504888.1</v>
      </c>
      <c r="EX158">
        <v>0</v>
      </c>
      <c r="EY158">
        <v>802.9</v>
      </c>
      <c r="EZ158">
        <v>-29.61538430243026</v>
      </c>
      <c r="FA158">
        <v>38.97692335989816</v>
      </c>
      <c r="FB158">
        <v>-8.136000000000001</v>
      </c>
      <c r="FC158">
        <v>15</v>
      </c>
      <c r="FD158">
        <v>0</v>
      </c>
      <c r="FE158" t="s">
        <v>424</v>
      </c>
      <c r="FF158">
        <v>1747148579.5</v>
      </c>
      <c r="FG158">
        <v>1747148584.5</v>
      </c>
      <c r="FH158">
        <v>0</v>
      </c>
      <c r="FI158">
        <v>0.162</v>
      </c>
      <c r="FJ158">
        <v>-0.001</v>
      </c>
      <c r="FK158">
        <v>0.139</v>
      </c>
      <c r="FL158">
        <v>0.058</v>
      </c>
      <c r="FM158">
        <v>420</v>
      </c>
      <c r="FN158">
        <v>16</v>
      </c>
      <c r="FO158">
        <v>0.19</v>
      </c>
      <c r="FP158">
        <v>0.02</v>
      </c>
      <c r="FQ158">
        <v>1.252701219512195</v>
      </c>
      <c r="FR158">
        <v>0.1200054355400705</v>
      </c>
      <c r="FS158">
        <v>0.03822964442872749</v>
      </c>
      <c r="FT158">
        <v>1</v>
      </c>
      <c r="FU158">
        <v>803.5264705882353</v>
      </c>
      <c r="FV158">
        <v>-18.57448421327621</v>
      </c>
      <c r="FW158">
        <v>7.09474987427653</v>
      </c>
      <c r="FX158">
        <v>0</v>
      </c>
      <c r="FY158">
        <v>0.2719589756097561</v>
      </c>
      <c r="FZ158">
        <v>0.000275268292683374</v>
      </c>
      <c r="GA158">
        <v>0.001112053330178553</v>
      </c>
      <c r="GB158">
        <v>1</v>
      </c>
      <c r="GC158">
        <v>2</v>
      </c>
      <c r="GD158">
        <v>3</v>
      </c>
      <c r="GE158" t="s">
        <v>434</v>
      </c>
      <c r="GF158">
        <v>3.12685</v>
      </c>
      <c r="GG158">
        <v>2.73408</v>
      </c>
      <c r="GH158">
        <v>0.08536000000000001</v>
      </c>
      <c r="GI158">
        <v>0.0856389</v>
      </c>
      <c r="GJ158">
        <v>0.107827</v>
      </c>
      <c r="GK158">
        <v>0.107554</v>
      </c>
      <c r="GL158">
        <v>27384.3</v>
      </c>
      <c r="GM158">
        <v>26553.3</v>
      </c>
      <c r="GN158">
        <v>30483.2</v>
      </c>
      <c r="GO158">
        <v>29297.1</v>
      </c>
      <c r="GP158">
        <v>37537.2</v>
      </c>
      <c r="GQ158">
        <v>34388.9</v>
      </c>
      <c r="GR158">
        <v>46639.1</v>
      </c>
      <c r="GS158">
        <v>43522</v>
      </c>
      <c r="GT158">
        <v>1.8135</v>
      </c>
      <c r="GU158">
        <v>1.87115</v>
      </c>
      <c r="GV158">
        <v>0.0694767</v>
      </c>
      <c r="GW158">
        <v>0</v>
      </c>
      <c r="GX158">
        <v>28.871</v>
      </c>
      <c r="GY158">
        <v>999.9</v>
      </c>
      <c r="GZ158">
        <v>56</v>
      </c>
      <c r="HA158">
        <v>31.4</v>
      </c>
      <c r="HB158">
        <v>28.7295</v>
      </c>
      <c r="HC158">
        <v>63.39</v>
      </c>
      <c r="HD158">
        <v>16.5745</v>
      </c>
      <c r="HE158">
        <v>1</v>
      </c>
      <c r="HF158">
        <v>0.19048</v>
      </c>
      <c r="HG158">
        <v>-1.41803</v>
      </c>
      <c r="HH158">
        <v>20.2116</v>
      </c>
      <c r="HI158">
        <v>5.23885</v>
      </c>
      <c r="HJ158">
        <v>11.974</v>
      </c>
      <c r="HK158">
        <v>4.97275</v>
      </c>
      <c r="HL158">
        <v>3.291</v>
      </c>
      <c r="HM158">
        <v>9999</v>
      </c>
      <c r="HN158">
        <v>9999</v>
      </c>
      <c r="HO158">
        <v>9999</v>
      </c>
      <c r="HP158">
        <v>999.9</v>
      </c>
      <c r="HQ158">
        <v>4.97296</v>
      </c>
      <c r="HR158">
        <v>1.87741</v>
      </c>
      <c r="HS158">
        <v>1.87546</v>
      </c>
      <c r="HT158">
        <v>1.87829</v>
      </c>
      <c r="HU158">
        <v>1.875</v>
      </c>
      <c r="HV158">
        <v>1.87855</v>
      </c>
      <c r="HW158">
        <v>1.87569</v>
      </c>
      <c r="HX158">
        <v>1.87683</v>
      </c>
      <c r="HY158">
        <v>0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0.12</v>
      </c>
      <c r="IM158">
        <v>0.2458</v>
      </c>
      <c r="IN158">
        <v>-0.2620446997112612</v>
      </c>
      <c r="IO158">
        <v>0.0009670109888777422</v>
      </c>
      <c r="IP158">
        <v>-2.06069886015755E-07</v>
      </c>
      <c r="IQ158">
        <v>1.492131737393187E-10</v>
      </c>
      <c r="IR158">
        <v>-0.04753701319922854</v>
      </c>
      <c r="IS158">
        <v>-0.001311061913088307</v>
      </c>
      <c r="IT158">
        <v>0.0006994928358591311</v>
      </c>
      <c r="IU158">
        <v>-6.08881213830995E-06</v>
      </c>
      <c r="IV158">
        <v>3</v>
      </c>
      <c r="IW158">
        <v>2112</v>
      </c>
      <c r="IX158">
        <v>1</v>
      </c>
      <c r="IY158">
        <v>30</v>
      </c>
      <c r="IZ158">
        <v>189271.8</v>
      </c>
      <c r="JA158">
        <v>189271.7</v>
      </c>
      <c r="JB158">
        <v>1.11084</v>
      </c>
      <c r="JC158">
        <v>2.54761</v>
      </c>
      <c r="JD158">
        <v>1.39893</v>
      </c>
      <c r="JE158">
        <v>2.35352</v>
      </c>
      <c r="JF158">
        <v>1.44897</v>
      </c>
      <c r="JG158">
        <v>2.52686</v>
      </c>
      <c r="JH158">
        <v>37.53</v>
      </c>
      <c r="JI158">
        <v>24.2188</v>
      </c>
      <c r="JJ158">
        <v>18</v>
      </c>
      <c r="JK158">
        <v>475.894</v>
      </c>
      <c r="JL158">
        <v>482.501</v>
      </c>
      <c r="JM158">
        <v>31.3636</v>
      </c>
      <c r="JN158">
        <v>29.6076</v>
      </c>
      <c r="JO158">
        <v>30.0001</v>
      </c>
      <c r="JP158">
        <v>29.2842</v>
      </c>
      <c r="JQ158">
        <v>29.3417</v>
      </c>
      <c r="JR158">
        <v>22.275</v>
      </c>
      <c r="JS158">
        <v>25.1268</v>
      </c>
      <c r="JT158">
        <v>99.32089999999999</v>
      </c>
      <c r="JU158">
        <v>31.3605</v>
      </c>
      <c r="JV158">
        <v>420</v>
      </c>
      <c r="JW158">
        <v>24.296</v>
      </c>
      <c r="JX158">
        <v>100.785</v>
      </c>
      <c r="JY158">
        <v>100.119</v>
      </c>
    </row>
    <row r="159" spans="1:285">
      <c r="A159">
        <v>143</v>
      </c>
      <c r="B159">
        <v>1758504888</v>
      </c>
      <c r="C159">
        <v>1371.400000095367</v>
      </c>
      <c r="D159" t="s">
        <v>716</v>
      </c>
      <c r="E159" t="s">
        <v>717</v>
      </c>
      <c r="F159">
        <v>5</v>
      </c>
      <c r="G159" t="s">
        <v>613</v>
      </c>
      <c r="H159" t="s">
        <v>420</v>
      </c>
      <c r="I159" t="s">
        <v>421</v>
      </c>
      <c r="J159">
        <v>1758504885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6</v>
      </c>
      <c r="DB159">
        <v>0.5</v>
      </c>
      <c r="DC159" t="s">
        <v>423</v>
      </c>
      <c r="DD159">
        <v>2</v>
      </c>
      <c r="DE159">
        <v>1758504885</v>
      </c>
      <c r="DF159">
        <v>421.2403333333334</v>
      </c>
      <c r="DG159">
        <v>419.957</v>
      </c>
      <c r="DH159">
        <v>24.52242222222223</v>
      </c>
      <c r="DI159">
        <v>24.25023333333333</v>
      </c>
      <c r="DJ159">
        <v>421.1206666666666</v>
      </c>
      <c r="DK159">
        <v>24.27665555555556</v>
      </c>
      <c r="DL159">
        <v>500.0035555555556</v>
      </c>
      <c r="DM159">
        <v>89.95703333333334</v>
      </c>
      <c r="DN159">
        <v>0.05627982222222223</v>
      </c>
      <c r="DO159">
        <v>30.61545555555556</v>
      </c>
      <c r="DP159">
        <v>30.00196666666666</v>
      </c>
      <c r="DQ159">
        <v>999.9000000000001</v>
      </c>
      <c r="DR159">
        <v>0</v>
      </c>
      <c r="DS159">
        <v>0</v>
      </c>
      <c r="DT159">
        <v>10000.00555555555</v>
      </c>
      <c r="DU159">
        <v>0</v>
      </c>
      <c r="DV159">
        <v>1.65492</v>
      </c>
      <c r="DW159">
        <v>1.283217777777778</v>
      </c>
      <c r="DX159">
        <v>431.8301111111111</v>
      </c>
      <c r="DY159">
        <v>430.3944444444444</v>
      </c>
      <c r="DZ159">
        <v>0.2722058888888889</v>
      </c>
      <c r="EA159">
        <v>419.957</v>
      </c>
      <c r="EB159">
        <v>24.25023333333333</v>
      </c>
      <c r="EC159">
        <v>2.205965555555556</v>
      </c>
      <c r="ED159">
        <v>2.181478888888889</v>
      </c>
      <c r="EE159">
        <v>19.00568888888889</v>
      </c>
      <c r="EF159">
        <v>18.82693333333333</v>
      </c>
      <c r="EG159">
        <v>0.00500056</v>
      </c>
      <c r="EH159">
        <v>0</v>
      </c>
      <c r="EI159">
        <v>0</v>
      </c>
      <c r="EJ159">
        <v>0</v>
      </c>
      <c r="EK159">
        <v>802.0777777777778</v>
      </c>
      <c r="EL159">
        <v>0.00500056</v>
      </c>
      <c r="EM159">
        <v>-7.566666666666667</v>
      </c>
      <c r="EN159">
        <v>-2.811111111111111</v>
      </c>
      <c r="EO159">
        <v>35.25</v>
      </c>
      <c r="EP159">
        <v>38.312</v>
      </c>
      <c r="EQ159">
        <v>36.70099999999999</v>
      </c>
      <c r="ER159">
        <v>37.812</v>
      </c>
      <c r="ES159">
        <v>37.26377777777778</v>
      </c>
      <c r="ET159">
        <v>0</v>
      </c>
      <c r="EU159">
        <v>0</v>
      </c>
      <c r="EV159">
        <v>0</v>
      </c>
      <c r="EW159">
        <v>1758504889.9</v>
      </c>
      <c r="EX159">
        <v>0</v>
      </c>
      <c r="EY159">
        <v>802.3076923076923</v>
      </c>
      <c r="EZ159">
        <v>-9.011965507743088</v>
      </c>
      <c r="FA159">
        <v>19.65470095243001</v>
      </c>
      <c r="FB159">
        <v>-7.242307692307691</v>
      </c>
      <c r="FC159">
        <v>15</v>
      </c>
      <c r="FD159">
        <v>0</v>
      </c>
      <c r="FE159" t="s">
        <v>424</v>
      </c>
      <c r="FF159">
        <v>1747148579.5</v>
      </c>
      <c r="FG159">
        <v>1747148584.5</v>
      </c>
      <c r="FH159">
        <v>0</v>
      </c>
      <c r="FI159">
        <v>0.162</v>
      </c>
      <c r="FJ159">
        <v>-0.001</v>
      </c>
      <c r="FK159">
        <v>0.139</v>
      </c>
      <c r="FL159">
        <v>0.058</v>
      </c>
      <c r="FM159">
        <v>420</v>
      </c>
      <c r="FN159">
        <v>16</v>
      </c>
      <c r="FO159">
        <v>0.19</v>
      </c>
      <c r="FP159">
        <v>0.02</v>
      </c>
      <c r="FQ159">
        <v>1.2543445</v>
      </c>
      <c r="FR159">
        <v>0.04967257035647225</v>
      </c>
      <c r="FS159">
        <v>0.03765901711077971</v>
      </c>
      <c r="FT159">
        <v>1</v>
      </c>
      <c r="FU159">
        <v>802.5617647058825</v>
      </c>
      <c r="FV159">
        <v>-4.985484998964505</v>
      </c>
      <c r="FW159">
        <v>5.589960260086168</v>
      </c>
      <c r="FX159">
        <v>0</v>
      </c>
      <c r="FY159">
        <v>0.272270825</v>
      </c>
      <c r="FZ159">
        <v>-0.001456176360225961</v>
      </c>
      <c r="GA159">
        <v>0.001002421340742003</v>
      </c>
      <c r="GB159">
        <v>1</v>
      </c>
      <c r="GC159">
        <v>2</v>
      </c>
      <c r="GD159">
        <v>3</v>
      </c>
      <c r="GE159" t="s">
        <v>434</v>
      </c>
      <c r="GF159">
        <v>3.12688</v>
      </c>
      <c r="GG159">
        <v>2.73413</v>
      </c>
      <c r="GH159">
        <v>0.0853604</v>
      </c>
      <c r="GI159">
        <v>0.085643</v>
      </c>
      <c r="GJ159">
        <v>0.10782</v>
      </c>
      <c r="GK159">
        <v>0.107548</v>
      </c>
      <c r="GL159">
        <v>27384.4</v>
      </c>
      <c r="GM159">
        <v>26553</v>
      </c>
      <c r="GN159">
        <v>30483.3</v>
      </c>
      <c r="GO159">
        <v>29296.9</v>
      </c>
      <c r="GP159">
        <v>37537.7</v>
      </c>
      <c r="GQ159">
        <v>34389</v>
      </c>
      <c r="GR159">
        <v>46639.3</v>
      </c>
      <c r="GS159">
        <v>43521.8</v>
      </c>
      <c r="GT159">
        <v>1.81362</v>
      </c>
      <c r="GU159">
        <v>1.8711</v>
      </c>
      <c r="GV159">
        <v>0.0693202</v>
      </c>
      <c r="GW159">
        <v>0</v>
      </c>
      <c r="GX159">
        <v>28.8722</v>
      </c>
      <c r="GY159">
        <v>999.9</v>
      </c>
      <c r="GZ159">
        <v>56</v>
      </c>
      <c r="HA159">
        <v>31.4</v>
      </c>
      <c r="HB159">
        <v>28.7331</v>
      </c>
      <c r="HC159">
        <v>63.28</v>
      </c>
      <c r="HD159">
        <v>16.6066</v>
      </c>
      <c r="HE159">
        <v>1</v>
      </c>
      <c r="HF159">
        <v>0.190765</v>
      </c>
      <c r="HG159">
        <v>-1.41659</v>
      </c>
      <c r="HH159">
        <v>20.2116</v>
      </c>
      <c r="HI159">
        <v>5.23885</v>
      </c>
      <c r="HJ159">
        <v>11.974</v>
      </c>
      <c r="HK159">
        <v>4.973</v>
      </c>
      <c r="HL159">
        <v>3.291</v>
      </c>
      <c r="HM159">
        <v>9999</v>
      </c>
      <c r="HN159">
        <v>9999</v>
      </c>
      <c r="HO159">
        <v>9999</v>
      </c>
      <c r="HP159">
        <v>999.9</v>
      </c>
      <c r="HQ159">
        <v>4.97296</v>
      </c>
      <c r="HR159">
        <v>1.8774</v>
      </c>
      <c r="HS159">
        <v>1.87546</v>
      </c>
      <c r="HT159">
        <v>1.8783</v>
      </c>
      <c r="HU159">
        <v>1.875</v>
      </c>
      <c r="HV159">
        <v>1.87856</v>
      </c>
      <c r="HW159">
        <v>1.8757</v>
      </c>
      <c r="HX159">
        <v>1.87683</v>
      </c>
      <c r="HY159">
        <v>0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0.119</v>
      </c>
      <c r="IM159">
        <v>0.2457</v>
      </c>
      <c r="IN159">
        <v>-0.2620446997112612</v>
      </c>
      <c r="IO159">
        <v>0.0009670109888777422</v>
      </c>
      <c r="IP159">
        <v>-2.06069886015755E-07</v>
      </c>
      <c r="IQ159">
        <v>1.492131737393187E-10</v>
      </c>
      <c r="IR159">
        <v>-0.04753701319922854</v>
      </c>
      <c r="IS159">
        <v>-0.001311061913088307</v>
      </c>
      <c r="IT159">
        <v>0.0006994928358591311</v>
      </c>
      <c r="IU159">
        <v>-6.08881213830995E-06</v>
      </c>
      <c r="IV159">
        <v>3</v>
      </c>
      <c r="IW159">
        <v>2112</v>
      </c>
      <c r="IX159">
        <v>1</v>
      </c>
      <c r="IY159">
        <v>30</v>
      </c>
      <c r="IZ159">
        <v>189271.8</v>
      </c>
      <c r="JA159">
        <v>189271.7</v>
      </c>
      <c r="JB159">
        <v>1.11084</v>
      </c>
      <c r="JC159">
        <v>2.54883</v>
      </c>
      <c r="JD159">
        <v>1.39893</v>
      </c>
      <c r="JE159">
        <v>2.35474</v>
      </c>
      <c r="JF159">
        <v>1.44897</v>
      </c>
      <c r="JG159">
        <v>2.47925</v>
      </c>
      <c r="JH159">
        <v>37.53</v>
      </c>
      <c r="JI159">
        <v>24.2188</v>
      </c>
      <c r="JJ159">
        <v>18</v>
      </c>
      <c r="JK159">
        <v>475.967</v>
      </c>
      <c r="JL159">
        <v>482.468</v>
      </c>
      <c r="JM159">
        <v>31.3622</v>
      </c>
      <c r="JN159">
        <v>29.6082</v>
      </c>
      <c r="JO159">
        <v>30.0002</v>
      </c>
      <c r="JP159">
        <v>29.2848</v>
      </c>
      <c r="JQ159">
        <v>29.3417</v>
      </c>
      <c r="JR159">
        <v>22.276</v>
      </c>
      <c r="JS159">
        <v>25.1268</v>
      </c>
      <c r="JT159">
        <v>99.32089999999999</v>
      </c>
      <c r="JU159">
        <v>31.3586</v>
      </c>
      <c r="JV159">
        <v>420</v>
      </c>
      <c r="JW159">
        <v>24.302</v>
      </c>
      <c r="JX159">
        <v>100.785</v>
      </c>
      <c r="JY159">
        <v>100.118</v>
      </c>
    </row>
    <row r="160" spans="1:285">
      <c r="A160">
        <v>144</v>
      </c>
      <c r="B160">
        <v>1758504890</v>
      </c>
      <c r="C160">
        <v>1373.400000095367</v>
      </c>
      <c r="D160" t="s">
        <v>718</v>
      </c>
      <c r="E160" t="s">
        <v>719</v>
      </c>
      <c r="F160">
        <v>5</v>
      </c>
      <c r="G160" t="s">
        <v>613</v>
      </c>
      <c r="H160" t="s">
        <v>420</v>
      </c>
      <c r="I160" t="s">
        <v>421</v>
      </c>
      <c r="J160">
        <v>1758504887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6</v>
      </c>
      <c r="DB160">
        <v>0.5</v>
      </c>
      <c r="DC160" t="s">
        <v>423</v>
      </c>
      <c r="DD160">
        <v>2</v>
      </c>
      <c r="DE160">
        <v>1758504887</v>
      </c>
      <c r="DF160">
        <v>421.2262222222222</v>
      </c>
      <c r="DG160">
        <v>419.9762222222222</v>
      </c>
      <c r="DH160">
        <v>24.52047777777777</v>
      </c>
      <c r="DI160">
        <v>24.24783333333333</v>
      </c>
      <c r="DJ160">
        <v>421.1066666666667</v>
      </c>
      <c r="DK160">
        <v>24.27473333333333</v>
      </c>
      <c r="DL160">
        <v>499.978</v>
      </c>
      <c r="DM160">
        <v>89.95743333333334</v>
      </c>
      <c r="DN160">
        <v>0.05640966666666666</v>
      </c>
      <c r="DO160">
        <v>30.61253333333334</v>
      </c>
      <c r="DP160">
        <v>30.00148888888889</v>
      </c>
      <c r="DQ160">
        <v>999.9000000000001</v>
      </c>
      <c r="DR160">
        <v>0</v>
      </c>
      <c r="DS160">
        <v>0</v>
      </c>
      <c r="DT160">
        <v>9992.293333333333</v>
      </c>
      <c r="DU160">
        <v>0</v>
      </c>
      <c r="DV160">
        <v>1.65492</v>
      </c>
      <c r="DW160">
        <v>1.250061111111111</v>
      </c>
      <c r="DX160">
        <v>431.8146666666667</v>
      </c>
      <c r="DY160">
        <v>430.413</v>
      </c>
      <c r="DZ160">
        <v>0.2726462222222222</v>
      </c>
      <c r="EA160">
        <v>419.9762222222222</v>
      </c>
      <c r="EB160">
        <v>24.24783333333333</v>
      </c>
      <c r="EC160">
        <v>2.205798888888889</v>
      </c>
      <c r="ED160">
        <v>2.181273333333333</v>
      </c>
      <c r="EE160">
        <v>19.00448888888889</v>
      </c>
      <c r="EF160">
        <v>18.82543333333334</v>
      </c>
      <c r="EG160">
        <v>0.00500056</v>
      </c>
      <c r="EH160">
        <v>0</v>
      </c>
      <c r="EI160">
        <v>0</v>
      </c>
      <c r="EJ160">
        <v>0</v>
      </c>
      <c r="EK160">
        <v>804.088888888889</v>
      </c>
      <c r="EL160">
        <v>0.00500056</v>
      </c>
      <c r="EM160">
        <v>-7.533333333333333</v>
      </c>
      <c r="EN160">
        <v>-2.511111111111111</v>
      </c>
      <c r="EO160">
        <v>35.243</v>
      </c>
      <c r="EP160">
        <v>38.312</v>
      </c>
      <c r="EQ160">
        <v>36.687</v>
      </c>
      <c r="ER160">
        <v>37.812</v>
      </c>
      <c r="ES160">
        <v>37.25</v>
      </c>
      <c r="ET160">
        <v>0</v>
      </c>
      <c r="EU160">
        <v>0</v>
      </c>
      <c r="EV160">
        <v>0</v>
      </c>
      <c r="EW160">
        <v>1758504891.7</v>
      </c>
      <c r="EX160">
        <v>0</v>
      </c>
      <c r="EY160">
        <v>802.7719999999999</v>
      </c>
      <c r="EZ160">
        <v>-9.707692204378256</v>
      </c>
      <c r="FA160">
        <v>5.307692561394147</v>
      </c>
      <c r="FB160">
        <v>-7.268</v>
      </c>
      <c r="FC160">
        <v>15</v>
      </c>
      <c r="FD160">
        <v>0</v>
      </c>
      <c r="FE160" t="s">
        <v>424</v>
      </c>
      <c r="FF160">
        <v>1747148579.5</v>
      </c>
      <c r="FG160">
        <v>1747148584.5</v>
      </c>
      <c r="FH160">
        <v>0</v>
      </c>
      <c r="FI160">
        <v>0.162</v>
      </c>
      <c r="FJ160">
        <v>-0.001</v>
      </c>
      <c r="FK160">
        <v>0.139</v>
      </c>
      <c r="FL160">
        <v>0.058</v>
      </c>
      <c r="FM160">
        <v>420</v>
      </c>
      <c r="FN160">
        <v>16</v>
      </c>
      <c r="FO160">
        <v>0.19</v>
      </c>
      <c r="FP160">
        <v>0.02</v>
      </c>
      <c r="FQ160">
        <v>1.251870731707317</v>
      </c>
      <c r="FR160">
        <v>-0.01904299651567821</v>
      </c>
      <c r="FS160">
        <v>0.03905909346607308</v>
      </c>
      <c r="FT160">
        <v>1</v>
      </c>
      <c r="FU160">
        <v>802.9323529411764</v>
      </c>
      <c r="FV160">
        <v>-5.77692895474549</v>
      </c>
      <c r="FW160">
        <v>5.897542887569934</v>
      </c>
      <c r="FX160">
        <v>0</v>
      </c>
      <c r="FY160">
        <v>0.272412</v>
      </c>
      <c r="FZ160">
        <v>-0.00206634146341454</v>
      </c>
      <c r="GA160">
        <v>0.001008717224510609</v>
      </c>
      <c r="GB160">
        <v>1</v>
      </c>
      <c r="GC160">
        <v>2</v>
      </c>
      <c r="GD160">
        <v>3</v>
      </c>
      <c r="GE160" t="s">
        <v>434</v>
      </c>
      <c r="GF160">
        <v>3.12682</v>
      </c>
      <c r="GG160">
        <v>2.73413</v>
      </c>
      <c r="GH160">
        <v>0.0853633</v>
      </c>
      <c r="GI160">
        <v>0.0856378</v>
      </c>
      <c r="GJ160">
        <v>0.10781</v>
      </c>
      <c r="GK160">
        <v>0.107542</v>
      </c>
      <c r="GL160">
        <v>27384.5</v>
      </c>
      <c r="GM160">
        <v>26553.3</v>
      </c>
      <c r="GN160">
        <v>30483.5</v>
      </c>
      <c r="GO160">
        <v>29297</v>
      </c>
      <c r="GP160">
        <v>37538.2</v>
      </c>
      <c r="GQ160">
        <v>34389.2</v>
      </c>
      <c r="GR160">
        <v>46639.4</v>
      </c>
      <c r="GS160">
        <v>43521.8</v>
      </c>
      <c r="GT160">
        <v>1.81358</v>
      </c>
      <c r="GU160">
        <v>1.87122</v>
      </c>
      <c r="GV160">
        <v>0.0688434</v>
      </c>
      <c r="GW160">
        <v>0</v>
      </c>
      <c r="GX160">
        <v>28.8729</v>
      </c>
      <c r="GY160">
        <v>999.9</v>
      </c>
      <c r="GZ160">
        <v>56</v>
      </c>
      <c r="HA160">
        <v>31.4</v>
      </c>
      <c r="HB160">
        <v>28.7296</v>
      </c>
      <c r="HC160">
        <v>63.29</v>
      </c>
      <c r="HD160">
        <v>16.6426</v>
      </c>
      <c r="HE160">
        <v>1</v>
      </c>
      <c r="HF160">
        <v>0.190963</v>
      </c>
      <c r="HG160">
        <v>-1.41477</v>
      </c>
      <c r="HH160">
        <v>20.2117</v>
      </c>
      <c r="HI160">
        <v>5.23855</v>
      </c>
      <c r="HJ160">
        <v>11.974</v>
      </c>
      <c r="HK160">
        <v>4.9729</v>
      </c>
      <c r="HL160">
        <v>3.291</v>
      </c>
      <c r="HM160">
        <v>9999</v>
      </c>
      <c r="HN160">
        <v>9999</v>
      </c>
      <c r="HO160">
        <v>9999</v>
      </c>
      <c r="HP160">
        <v>999.9</v>
      </c>
      <c r="HQ160">
        <v>4.97296</v>
      </c>
      <c r="HR160">
        <v>1.87737</v>
      </c>
      <c r="HS160">
        <v>1.87546</v>
      </c>
      <c r="HT160">
        <v>1.87831</v>
      </c>
      <c r="HU160">
        <v>1.875</v>
      </c>
      <c r="HV160">
        <v>1.87855</v>
      </c>
      <c r="HW160">
        <v>1.87568</v>
      </c>
      <c r="HX160">
        <v>1.87683</v>
      </c>
      <c r="HY160">
        <v>0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0.12</v>
      </c>
      <c r="IM160">
        <v>0.2457</v>
      </c>
      <c r="IN160">
        <v>-0.2620446997112612</v>
      </c>
      <c r="IO160">
        <v>0.0009670109888777422</v>
      </c>
      <c r="IP160">
        <v>-2.06069886015755E-07</v>
      </c>
      <c r="IQ160">
        <v>1.492131737393187E-10</v>
      </c>
      <c r="IR160">
        <v>-0.04753701319922854</v>
      </c>
      <c r="IS160">
        <v>-0.001311061913088307</v>
      </c>
      <c r="IT160">
        <v>0.0006994928358591311</v>
      </c>
      <c r="IU160">
        <v>-6.08881213830995E-06</v>
      </c>
      <c r="IV160">
        <v>3</v>
      </c>
      <c r="IW160">
        <v>2112</v>
      </c>
      <c r="IX160">
        <v>1</v>
      </c>
      <c r="IY160">
        <v>30</v>
      </c>
      <c r="IZ160">
        <v>189271.8</v>
      </c>
      <c r="JA160">
        <v>189271.8</v>
      </c>
      <c r="JB160">
        <v>1.11084</v>
      </c>
      <c r="JC160">
        <v>2.55737</v>
      </c>
      <c r="JD160">
        <v>1.39893</v>
      </c>
      <c r="JE160">
        <v>2.35474</v>
      </c>
      <c r="JF160">
        <v>1.44897</v>
      </c>
      <c r="JG160">
        <v>2.48169</v>
      </c>
      <c r="JH160">
        <v>37.53</v>
      </c>
      <c r="JI160">
        <v>24.2101</v>
      </c>
      <c r="JJ160">
        <v>18</v>
      </c>
      <c r="JK160">
        <v>475.939</v>
      </c>
      <c r="JL160">
        <v>482.552</v>
      </c>
      <c r="JM160">
        <v>31.3611</v>
      </c>
      <c r="JN160">
        <v>29.6082</v>
      </c>
      <c r="JO160">
        <v>30.0001</v>
      </c>
      <c r="JP160">
        <v>29.2848</v>
      </c>
      <c r="JQ160">
        <v>29.3417</v>
      </c>
      <c r="JR160">
        <v>22.2763</v>
      </c>
      <c r="JS160">
        <v>25.1268</v>
      </c>
      <c r="JT160">
        <v>99.32089999999999</v>
      </c>
      <c r="JU160">
        <v>31.3586</v>
      </c>
      <c r="JV160">
        <v>420</v>
      </c>
      <c r="JW160">
        <v>24.3046</v>
      </c>
      <c r="JX160">
        <v>100.786</v>
      </c>
      <c r="JY160">
        <v>100.118</v>
      </c>
    </row>
    <row r="161" spans="1:285">
      <c r="A161">
        <v>145</v>
      </c>
      <c r="B161">
        <v>1758504892</v>
      </c>
      <c r="C161">
        <v>1375.400000095367</v>
      </c>
      <c r="D161" t="s">
        <v>720</v>
      </c>
      <c r="E161" t="s">
        <v>721</v>
      </c>
      <c r="F161">
        <v>5</v>
      </c>
      <c r="G161" t="s">
        <v>613</v>
      </c>
      <c r="H161" t="s">
        <v>420</v>
      </c>
      <c r="I161" t="s">
        <v>421</v>
      </c>
      <c r="J161">
        <v>1758504889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6</v>
      </c>
      <c r="DB161">
        <v>0.5</v>
      </c>
      <c r="DC161" t="s">
        <v>423</v>
      </c>
      <c r="DD161">
        <v>2</v>
      </c>
      <c r="DE161">
        <v>1758504889</v>
      </c>
      <c r="DF161">
        <v>421.2147777777778</v>
      </c>
      <c r="DG161">
        <v>419.9848888888889</v>
      </c>
      <c r="DH161">
        <v>24.51821111111111</v>
      </c>
      <c r="DI161">
        <v>24.2456</v>
      </c>
      <c r="DJ161">
        <v>421.0951111111111</v>
      </c>
      <c r="DK161">
        <v>24.27252222222222</v>
      </c>
      <c r="DL161">
        <v>499.9724444444444</v>
      </c>
      <c r="DM161">
        <v>89.95765555555555</v>
      </c>
      <c r="DN161">
        <v>0.0564013111111111</v>
      </c>
      <c r="DO161">
        <v>30.60787777777777</v>
      </c>
      <c r="DP161">
        <v>29.99755555555555</v>
      </c>
      <c r="DQ161">
        <v>999.9000000000001</v>
      </c>
      <c r="DR161">
        <v>0</v>
      </c>
      <c r="DS161">
        <v>0</v>
      </c>
      <c r="DT161">
        <v>9989.29888888889</v>
      </c>
      <c r="DU161">
        <v>0</v>
      </c>
      <c r="DV161">
        <v>1.65492</v>
      </c>
      <c r="DW161">
        <v>1.229857777777778</v>
      </c>
      <c r="DX161">
        <v>431.8017777777778</v>
      </c>
      <c r="DY161">
        <v>430.4206666666666</v>
      </c>
      <c r="DZ161">
        <v>0.2726126666666666</v>
      </c>
      <c r="EA161">
        <v>419.9848888888889</v>
      </c>
      <c r="EB161">
        <v>24.2456</v>
      </c>
      <c r="EC161">
        <v>2.205601111111111</v>
      </c>
      <c r="ED161">
        <v>2.181077777777778</v>
      </c>
      <c r="EE161">
        <v>19.00304444444444</v>
      </c>
      <c r="EF161">
        <v>18.82401111111111</v>
      </c>
      <c r="EG161">
        <v>0.00500056</v>
      </c>
      <c r="EH161">
        <v>0</v>
      </c>
      <c r="EI161">
        <v>0</v>
      </c>
      <c r="EJ161">
        <v>0</v>
      </c>
      <c r="EK161">
        <v>803.7</v>
      </c>
      <c r="EL161">
        <v>0.00500056</v>
      </c>
      <c r="EM161">
        <v>-10.43333333333333</v>
      </c>
      <c r="EN161">
        <v>-2.622222222222222</v>
      </c>
      <c r="EO161">
        <v>35.22200000000001</v>
      </c>
      <c r="EP161">
        <v>38.312</v>
      </c>
      <c r="EQ161">
        <v>36.687</v>
      </c>
      <c r="ER161">
        <v>37.812</v>
      </c>
      <c r="ES161">
        <v>37.25</v>
      </c>
      <c r="ET161">
        <v>0</v>
      </c>
      <c r="EU161">
        <v>0</v>
      </c>
      <c r="EV161">
        <v>0</v>
      </c>
      <c r="EW161">
        <v>1758504894.1</v>
      </c>
      <c r="EX161">
        <v>0</v>
      </c>
      <c r="EY161">
        <v>801.956</v>
      </c>
      <c r="EZ161">
        <v>-2.6846154044369</v>
      </c>
      <c r="FA161">
        <v>-32.00000003729109</v>
      </c>
      <c r="FB161">
        <v>-7.532</v>
      </c>
      <c r="FC161">
        <v>15</v>
      </c>
      <c r="FD161">
        <v>0</v>
      </c>
      <c r="FE161" t="s">
        <v>424</v>
      </c>
      <c r="FF161">
        <v>1747148579.5</v>
      </c>
      <c r="FG161">
        <v>1747148584.5</v>
      </c>
      <c r="FH161">
        <v>0</v>
      </c>
      <c r="FI161">
        <v>0.162</v>
      </c>
      <c r="FJ161">
        <v>-0.001</v>
      </c>
      <c r="FK161">
        <v>0.139</v>
      </c>
      <c r="FL161">
        <v>0.058</v>
      </c>
      <c r="FM161">
        <v>420</v>
      </c>
      <c r="FN161">
        <v>16</v>
      </c>
      <c r="FO161">
        <v>0.19</v>
      </c>
      <c r="FP161">
        <v>0.02</v>
      </c>
      <c r="FQ161">
        <v>1.248139</v>
      </c>
      <c r="FR161">
        <v>-0.01121651031895378</v>
      </c>
      <c r="FS161">
        <v>0.0394893603898569</v>
      </c>
      <c r="FT161">
        <v>1</v>
      </c>
      <c r="FU161">
        <v>802.9794117647059</v>
      </c>
      <c r="FV161">
        <v>-21.79220774836197</v>
      </c>
      <c r="FW161">
        <v>5.837242470034909</v>
      </c>
      <c r="FX161">
        <v>0</v>
      </c>
      <c r="FY161">
        <v>0.27228025</v>
      </c>
      <c r="FZ161">
        <v>-0.001452337711069875</v>
      </c>
      <c r="GA161">
        <v>0.0009944642716055688</v>
      </c>
      <c r="GB161">
        <v>1</v>
      </c>
      <c r="GC161">
        <v>2</v>
      </c>
      <c r="GD161">
        <v>3</v>
      </c>
      <c r="GE161" t="s">
        <v>434</v>
      </c>
      <c r="GF161">
        <v>3.12686</v>
      </c>
      <c r="GG161">
        <v>2.73398</v>
      </c>
      <c r="GH161">
        <v>0.08535719999999999</v>
      </c>
      <c r="GI161">
        <v>0.08563170000000001</v>
      </c>
      <c r="GJ161">
        <v>0.107804</v>
      </c>
      <c r="GK161">
        <v>0.107533</v>
      </c>
      <c r="GL161">
        <v>27384.4</v>
      </c>
      <c r="GM161">
        <v>26553.5</v>
      </c>
      <c r="GN161">
        <v>30483.2</v>
      </c>
      <c r="GO161">
        <v>29297.1</v>
      </c>
      <c r="GP161">
        <v>37538</v>
      </c>
      <c r="GQ161">
        <v>34389.7</v>
      </c>
      <c r="GR161">
        <v>46638.9</v>
      </c>
      <c r="GS161">
        <v>43521.9</v>
      </c>
      <c r="GT161">
        <v>1.81348</v>
      </c>
      <c r="GU161">
        <v>1.87122</v>
      </c>
      <c r="GV161">
        <v>0.06847830000000001</v>
      </c>
      <c r="GW161">
        <v>0</v>
      </c>
      <c r="GX161">
        <v>28.8741</v>
      </c>
      <c r="GY161">
        <v>999.9</v>
      </c>
      <c r="GZ161">
        <v>56</v>
      </c>
      <c r="HA161">
        <v>31.4</v>
      </c>
      <c r="HB161">
        <v>28.7313</v>
      </c>
      <c r="HC161">
        <v>63.48</v>
      </c>
      <c r="HD161">
        <v>16.6827</v>
      </c>
      <c r="HE161">
        <v>1</v>
      </c>
      <c r="HF161">
        <v>0.190668</v>
      </c>
      <c r="HG161">
        <v>-1.41301</v>
      </c>
      <c r="HH161">
        <v>20.2117</v>
      </c>
      <c r="HI161">
        <v>5.23885</v>
      </c>
      <c r="HJ161">
        <v>11.974</v>
      </c>
      <c r="HK161">
        <v>4.97315</v>
      </c>
      <c r="HL161">
        <v>3.291</v>
      </c>
      <c r="HM161">
        <v>9999</v>
      </c>
      <c r="HN161">
        <v>9999</v>
      </c>
      <c r="HO161">
        <v>9999</v>
      </c>
      <c r="HP161">
        <v>999.9</v>
      </c>
      <c r="HQ161">
        <v>4.97296</v>
      </c>
      <c r="HR161">
        <v>1.87737</v>
      </c>
      <c r="HS161">
        <v>1.87546</v>
      </c>
      <c r="HT161">
        <v>1.8783</v>
      </c>
      <c r="HU161">
        <v>1.875</v>
      </c>
      <c r="HV161">
        <v>1.87854</v>
      </c>
      <c r="HW161">
        <v>1.87566</v>
      </c>
      <c r="HX161">
        <v>1.87683</v>
      </c>
      <c r="HY161">
        <v>0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0.12</v>
      </c>
      <c r="IM161">
        <v>0.2456</v>
      </c>
      <c r="IN161">
        <v>-0.2620446997112612</v>
      </c>
      <c r="IO161">
        <v>0.0009670109888777422</v>
      </c>
      <c r="IP161">
        <v>-2.06069886015755E-07</v>
      </c>
      <c r="IQ161">
        <v>1.492131737393187E-10</v>
      </c>
      <c r="IR161">
        <v>-0.04753701319922854</v>
      </c>
      <c r="IS161">
        <v>-0.001311061913088307</v>
      </c>
      <c r="IT161">
        <v>0.0006994928358591311</v>
      </c>
      <c r="IU161">
        <v>-6.08881213830995E-06</v>
      </c>
      <c r="IV161">
        <v>3</v>
      </c>
      <c r="IW161">
        <v>2112</v>
      </c>
      <c r="IX161">
        <v>1</v>
      </c>
      <c r="IY161">
        <v>30</v>
      </c>
      <c r="IZ161">
        <v>189271.9</v>
      </c>
      <c r="JA161">
        <v>189271.8</v>
      </c>
      <c r="JB161">
        <v>1.11084</v>
      </c>
      <c r="JC161">
        <v>2.55371</v>
      </c>
      <c r="JD161">
        <v>1.39893</v>
      </c>
      <c r="JE161">
        <v>2.35474</v>
      </c>
      <c r="JF161">
        <v>1.44897</v>
      </c>
      <c r="JG161">
        <v>2.51953</v>
      </c>
      <c r="JH161">
        <v>37.53</v>
      </c>
      <c r="JI161">
        <v>24.2101</v>
      </c>
      <c r="JJ161">
        <v>18</v>
      </c>
      <c r="JK161">
        <v>475.884</v>
      </c>
      <c r="JL161">
        <v>482.551</v>
      </c>
      <c r="JM161">
        <v>31.36</v>
      </c>
      <c r="JN161">
        <v>29.6082</v>
      </c>
      <c r="JO161">
        <v>30</v>
      </c>
      <c r="JP161">
        <v>29.2848</v>
      </c>
      <c r="JQ161">
        <v>29.3417</v>
      </c>
      <c r="JR161">
        <v>22.2787</v>
      </c>
      <c r="JS161">
        <v>25.1268</v>
      </c>
      <c r="JT161">
        <v>99.32089999999999</v>
      </c>
      <c r="JU161">
        <v>31.3586</v>
      </c>
      <c r="JV161">
        <v>420</v>
      </c>
      <c r="JW161">
        <v>24.308</v>
      </c>
      <c r="JX161">
        <v>100.784</v>
      </c>
      <c r="JY161">
        <v>100.119</v>
      </c>
    </row>
    <row r="162" spans="1:285">
      <c r="A162">
        <v>146</v>
      </c>
      <c r="B162">
        <v>1758504894</v>
      </c>
      <c r="C162">
        <v>1377.400000095367</v>
      </c>
      <c r="D162" t="s">
        <v>722</v>
      </c>
      <c r="E162" t="s">
        <v>723</v>
      </c>
      <c r="F162">
        <v>5</v>
      </c>
      <c r="G162" t="s">
        <v>613</v>
      </c>
      <c r="H162" t="s">
        <v>420</v>
      </c>
      <c r="I162" t="s">
        <v>421</v>
      </c>
      <c r="J162">
        <v>1758504891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6</v>
      </c>
      <c r="DB162">
        <v>0.5</v>
      </c>
      <c r="DC162" t="s">
        <v>423</v>
      </c>
      <c r="DD162">
        <v>2</v>
      </c>
      <c r="DE162">
        <v>1758504891</v>
      </c>
      <c r="DF162">
        <v>421.2064444444445</v>
      </c>
      <c r="DG162">
        <v>419.9726666666667</v>
      </c>
      <c r="DH162">
        <v>24.51563333333333</v>
      </c>
      <c r="DI162">
        <v>24.24342222222222</v>
      </c>
      <c r="DJ162">
        <v>421.0867777777778</v>
      </c>
      <c r="DK162">
        <v>24.26998888888889</v>
      </c>
      <c r="DL162">
        <v>499.9770000000001</v>
      </c>
      <c r="DM162">
        <v>89.95757777777777</v>
      </c>
      <c r="DN162">
        <v>0.05636416666666666</v>
      </c>
      <c r="DO162">
        <v>30.60366666666667</v>
      </c>
      <c r="DP162">
        <v>29.99363333333334</v>
      </c>
      <c r="DQ162">
        <v>999.9000000000001</v>
      </c>
      <c r="DR162">
        <v>0</v>
      </c>
      <c r="DS162">
        <v>0</v>
      </c>
      <c r="DT162">
        <v>9985.972222222223</v>
      </c>
      <c r="DU162">
        <v>0</v>
      </c>
      <c r="DV162">
        <v>1.65492</v>
      </c>
      <c r="DW162">
        <v>1.233797777777778</v>
      </c>
      <c r="DX162">
        <v>431.792</v>
      </c>
      <c r="DY162">
        <v>430.4071111111111</v>
      </c>
      <c r="DZ162">
        <v>0.2722058888888889</v>
      </c>
      <c r="EA162">
        <v>419.9726666666667</v>
      </c>
      <c r="EB162">
        <v>24.24342222222222</v>
      </c>
      <c r="EC162">
        <v>2.205366666666667</v>
      </c>
      <c r="ED162">
        <v>2.180881111111111</v>
      </c>
      <c r="EE162">
        <v>19.00135555555556</v>
      </c>
      <c r="EF162">
        <v>18.82255555555555</v>
      </c>
      <c r="EG162">
        <v>0.00500056</v>
      </c>
      <c r="EH162">
        <v>0</v>
      </c>
      <c r="EI162">
        <v>0</v>
      </c>
      <c r="EJ162">
        <v>0</v>
      </c>
      <c r="EK162">
        <v>801.5777777777778</v>
      </c>
      <c r="EL162">
        <v>0.00500056</v>
      </c>
      <c r="EM162">
        <v>-9.444444444444445</v>
      </c>
      <c r="EN162">
        <v>-3.044444444444444</v>
      </c>
      <c r="EO162">
        <v>35.20099999999999</v>
      </c>
      <c r="EP162">
        <v>38.312</v>
      </c>
      <c r="EQ162">
        <v>36.687</v>
      </c>
      <c r="ER162">
        <v>37.812</v>
      </c>
      <c r="ES162">
        <v>37.25</v>
      </c>
      <c r="ET162">
        <v>0</v>
      </c>
      <c r="EU162">
        <v>0</v>
      </c>
      <c r="EV162">
        <v>0</v>
      </c>
      <c r="EW162">
        <v>1758504895.9</v>
      </c>
      <c r="EX162">
        <v>0</v>
      </c>
      <c r="EY162">
        <v>802.2884615384617</v>
      </c>
      <c r="EZ162">
        <v>4.24273508524637</v>
      </c>
      <c r="FA162">
        <v>-10.2564102896415</v>
      </c>
      <c r="FB162">
        <v>-7.892307692307693</v>
      </c>
      <c r="FC162">
        <v>15</v>
      </c>
      <c r="FD162">
        <v>0</v>
      </c>
      <c r="FE162" t="s">
        <v>424</v>
      </c>
      <c r="FF162">
        <v>1747148579.5</v>
      </c>
      <c r="FG162">
        <v>1747148584.5</v>
      </c>
      <c r="FH162">
        <v>0</v>
      </c>
      <c r="FI162">
        <v>0.162</v>
      </c>
      <c r="FJ162">
        <v>-0.001</v>
      </c>
      <c r="FK162">
        <v>0.139</v>
      </c>
      <c r="FL162">
        <v>0.058</v>
      </c>
      <c r="FM162">
        <v>420</v>
      </c>
      <c r="FN162">
        <v>16</v>
      </c>
      <c r="FO162">
        <v>0.19</v>
      </c>
      <c r="FP162">
        <v>0.02</v>
      </c>
      <c r="FQ162">
        <v>1.245866829268293</v>
      </c>
      <c r="FR162">
        <v>0.02480968641114706</v>
      </c>
      <c r="FS162">
        <v>0.03921617246276574</v>
      </c>
      <c r="FT162">
        <v>1</v>
      </c>
      <c r="FU162">
        <v>802.1794117647059</v>
      </c>
      <c r="FV162">
        <v>-6.067226853945816</v>
      </c>
      <c r="FW162">
        <v>5.490996877872249</v>
      </c>
      <c r="FX162">
        <v>0</v>
      </c>
      <c r="FY162">
        <v>0.2721471219512195</v>
      </c>
      <c r="FZ162">
        <v>0.001830752613240623</v>
      </c>
      <c r="GA162">
        <v>0.0008606437237755453</v>
      </c>
      <c r="GB162">
        <v>1</v>
      </c>
      <c r="GC162">
        <v>2</v>
      </c>
      <c r="GD162">
        <v>3</v>
      </c>
      <c r="GE162" t="s">
        <v>434</v>
      </c>
      <c r="GF162">
        <v>3.1269</v>
      </c>
      <c r="GG162">
        <v>2.73393</v>
      </c>
      <c r="GH162">
        <v>0.0853583</v>
      </c>
      <c r="GI162">
        <v>0.0856326</v>
      </c>
      <c r="GJ162">
        <v>0.107796</v>
      </c>
      <c r="GK162">
        <v>0.107526</v>
      </c>
      <c r="GL162">
        <v>27384.3</v>
      </c>
      <c r="GM162">
        <v>26553.5</v>
      </c>
      <c r="GN162">
        <v>30483.1</v>
      </c>
      <c r="GO162">
        <v>29297.1</v>
      </c>
      <c r="GP162">
        <v>37538.4</v>
      </c>
      <c r="GQ162">
        <v>34390.1</v>
      </c>
      <c r="GR162">
        <v>46638.9</v>
      </c>
      <c r="GS162">
        <v>43522.1</v>
      </c>
      <c r="GT162">
        <v>1.81348</v>
      </c>
      <c r="GU162">
        <v>1.87122</v>
      </c>
      <c r="GV162">
        <v>0.0688806</v>
      </c>
      <c r="GW162">
        <v>0</v>
      </c>
      <c r="GX162">
        <v>28.8753</v>
      </c>
      <c r="GY162">
        <v>999.9</v>
      </c>
      <c r="GZ162">
        <v>56</v>
      </c>
      <c r="HA162">
        <v>31.4</v>
      </c>
      <c r="HB162">
        <v>28.7306</v>
      </c>
      <c r="HC162">
        <v>63.49</v>
      </c>
      <c r="HD162">
        <v>16.7348</v>
      </c>
      <c r="HE162">
        <v>1</v>
      </c>
      <c r="HF162">
        <v>0.190424</v>
      </c>
      <c r="HG162">
        <v>-1.41751</v>
      </c>
      <c r="HH162">
        <v>20.2116</v>
      </c>
      <c r="HI162">
        <v>5.23915</v>
      </c>
      <c r="HJ162">
        <v>11.974</v>
      </c>
      <c r="HK162">
        <v>4.97315</v>
      </c>
      <c r="HL162">
        <v>3.291</v>
      </c>
      <c r="HM162">
        <v>9999</v>
      </c>
      <c r="HN162">
        <v>9999</v>
      </c>
      <c r="HO162">
        <v>9999</v>
      </c>
      <c r="HP162">
        <v>999.9</v>
      </c>
      <c r="HQ162">
        <v>4.97296</v>
      </c>
      <c r="HR162">
        <v>1.87738</v>
      </c>
      <c r="HS162">
        <v>1.87546</v>
      </c>
      <c r="HT162">
        <v>1.87828</v>
      </c>
      <c r="HU162">
        <v>1.875</v>
      </c>
      <c r="HV162">
        <v>1.87854</v>
      </c>
      <c r="HW162">
        <v>1.87565</v>
      </c>
      <c r="HX162">
        <v>1.87683</v>
      </c>
      <c r="HY162">
        <v>0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0.12</v>
      </c>
      <c r="IM162">
        <v>0.2456</v>
      </c>
      <c r="IN162">
        <v>-0.2620446997112612</v>
      </c>
      <c r="IO162">
        <v>0.0009670109888777422</v>
      </c>
      <c r="IP162">
        <v>-2.06069886015755E-07</v>
      </c>
      <c r="IQ162">
        <v>1.492131737393187E-10</v>
      </c>
      <c r="IR162">
        <v>-0.04753701319922854</v>
      </c>
      <c r="IS162">
        <v>-0.001311061913088307</v>
      </c>
      <c r="IT162">
        <v>0.0006994928358591311</v>
      </c>
      <c r="IU162">
        <v>-6.08881213830995E-06</v>
      </c>
      <c r="IV162">
        <v>3</v>
      </c>
      <c r="IW162">
        <v>2112</v>
      </c>
      <c r="IX162">
        <v>1</v>
      </c>
      <c r="IY162">
        <v>30</v>
      </c>
      <c r="IZ162">
        <v>189271.9</v>
      </c>
      <c r="JA162">
        <v>189271.8</v>
      </c>
      <c r="JB162">
        <v>1.11084</v>
      </c>
      <c r="JC162">
        <v>2.55371</v>
      </c>
      <c r="JD162">
        <v>1.39893</v>
      </c>
      <c r="JE162">
        <v>2.35474</v>
      </c>
      <c r="JF162">
        <v>1.44897</v>
      </c>
      <c r="JG162">
        <v>2.54395</v>
      </c>
      <c r="JH162">
        <v>37.53</v>
      </c>
      <c r="JI162">
        <v>24.2101</v>
      </c>
      <c r="JJ162">
        <v>18</v>
      </c>
      <c r="JK162">
        <v>475.884</v>
      </c>
      <c r="JL162">
        <v>482.551</v>
      </c>
      <c r="JM162">
        <v>31.359</v>
      </c>
      <c r="JN162">
        <v>29.6082</v>
      </c>
      <c r="JO162">
        <v>30</v>
      </c>
      <c r="JP162">
        <v>29.2848</v>
      </c>
      <c r="JQ162">
        <v>29.3417</v>
      </c>
      <c r="JR162">
        <v>22.2788</v>
      </c>
      <c r="JS162">
        <v>25.1268</v>
      </c>
      <c r="JT162">
        <v>99.32089999999999</v>
      </c>
      <c r="JU162">
        <v>31.36</v>
      </c>
      <c r="JV162">
        <v>420</v>
      </c>
      <c r="JW162">
        <v>24.3127</v>
      </c>
      <c r="JX162">
        <v>100.784</v>
      </c>
      <c r="JY162">
        <v>100.119</v>
      </c>
    </row>
    <row r="163" spans="1:285">
      <c r="A163">
        <v>147</v>
      </c>
      <c r="B163">
        <v>1758504896</v>
      </c>
      <c r="C163">
        <v>1379.400000095367</v>
      </c>
      <c r="D163" t="s">
        <v>724</v>
      </c>
      <c r="E163" t="s">
        <v>725</v>
      </c>
      <c r="F163">
        <v>5</v>
      </c>
      <c r="G163" t="s">
        <v>613</v>
      </c>
      <c r="H163" t="s">
        <v>420</v>
      </c>
      <c r="I163" t="s">
        <v>421</v>
      </c>
      <c r="J163">
        <v>1758504893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5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6</v>
      </c>
      <c r="DB163">
        <v>0.5</v>
      </c>
      <c r="DC163" t="s">
        <v>423</v>
      </c>
      <c r="DD163">
        <v>2</v>
      </c>
      <c r="DE163">
        <v>1758504893</v>
      </c>
      <c r="DF163">
        <v>421.2062222222223</v>
      </c>
      <c r="DG163">
        <v>419.9658888888889</v>
      </c>
      <c r="DH163">
        <v>24.51281111111111</v>
      </c>
      <c r="DI163">
        <v>24.24144444444444</v>
      </c>
      <c r="DJ163">
        <v>421.0865555555556</v>
      </c>
      <c r="DK163">
        <v>24.26723333333333</v>
      </c>
      <c r="DL163">
        <v>499.9813333333334</v>
      </c>
      <c r="DM163">
        <v>89.95746666666668</v>
      </c>
      <c r="DN163">
        <v>0.05624331111111111</v>
      </c>
      <c r="DO163">
        <v>30.60144444444445</v>
      </c>
      <c r="DP163">
        <v>29.99337777777777</v>
      </c>
      <c r="DQ163">
        <v>999.9000000000001</v>
      </c>
      <c r="DR163">
        <v>0</v>
      </c>
      <c r="DS163">
        <v>0</v>
      </c>
      <c r="DT163">
        <v>9992.497777777779</v>
      </c>
      <c r="DU163">
        <v>0</v>
      </c>
      <c r="DV163">
        <v>1.65492</v>
      </c>
      <c r="DW163">
        <v>1.240183333333333</v>
      </c>
      <c r="DX163">
        <v>431.7905555555556</v>
      </c>
      <c r="DY163">
        <v>430.3994444444444</v>
      </c>
      <c r="DZ163">
        <v>0.2713668888888889</v>
      </c>
      <c r="EA163">
        <v>419.9658888888889</v>
      </c>
      <c r="EB163">
        <v>24.24144444444444</v>
      </c>
      <c r="EC163">
        <v>2.205111111111111</v>
      </c>
      <c r="ED163">
        <v>2.180698888888889</v>
      </c>
      <c r="EE163">
        <v>18.99948888888889</v>
      </c>
      <c r="EF163">
        <v>18.82122222222222</v>
      </c>
      <c r="EG163">
        <v>0.00500056</v>
      </c>
      <c r="EH163">
        <v>0</v>
      </c>
      <c r="EI163">
        <v>0</v>
      </c>
      <c r="EJ163">
        <v>0</v>
      </c>
      <c r="EK163">
        <v>799.9000000000001</v>
      </c>
      <c r="EL163">
        <v>0.00500056</v>
      </c>
      <c r="EM163">
        <v>-9.844444444444443</v>
      </c>
      <c r="EN163">
        <v>-3.166666666666667</v>
      </c>
      <c r="EO163">
        <v>35.187</v>
      </c>
      <c r="EP163">
        <v>38.29822222222222</v>
      </c>
      <c r="EQ163">
        <v>36.687</v>
      </c>
      <c r="ER163">
        <v>37.80511111111111</v>
      </c>
      <c r="ES163">
        <v>37.25</v>
      </c>
      <c r="ET163">
        <v>0</v>
      </c>
      <c r="EU163">
        <v>0</v>
      </c>
      <c r="EV163">
        <v>0</v>
      </c>
      <c r="EW163">
        <v>1758504897.7</v>
      </c>
      <c r="EX163">
        <v>0</v>
      </c>
      <c r="EY163">
        <v>802.044</v>
      </c>
      <c r="EZ163">
        <v>-2.561538506778182</v>
      </c>
      <c r="FA163">
        <v>-22.63846138807444</v>
      </c>
      <c r="FB163">
        <v>-8.359999999999999</v>
      </c>
      <c r="FC163">
        <v>15</v>
      </c>
      <c r="FD163">
        <v>0</v>
      </c>
      <c r="FE163" t="s">
        <v>424</v>
      </c>
      <c r="FF163">
        <v>1747148579.5</v>
      </c>
      <c r="FG163">
        <v>1747148584.5</v>
      </c>
      <c r="FH163">
        <v>0</v>
      </c>
      <c r="FI163">
        <v>0.162</v>
      </c>
      <c r="FJ163">
        <v>-0.001</v>
      </c>
      <c r="FK163">
        <v>0.139</v>
      </c>
      <c r="FL163">
        <v>0.058</v>
      </c>
      <c r="FM163">
        <v>420</v>
      </c>
      <c r="FN163">
        <v>16</v>
      </c>
      <c r="FO163">
        <v>0.19</v>
      </c>
      <c r="FP163">
        <v>0.02</v>
      </c>
      <c r="FQ163">
        <v>1.24647775</v>
      </c>
      <c r="FR163">
        <v>0.03924506566604014</v>
      </c>
      <c r="FS163">
        <v>0.03935416258081854</v>
      </c>
      <c r="FT163">
        <v>1</v>
      </c>
      <c r="FU163">
        <v>802.564705882353</v>
      </c>
      <c r="FV163">
        <v>-5.19174936816002</v>
      </c>
      <c r="FW163">
        <v>5.710046994395114</v>
      </c>
      <c r="FX163">
        <v>0</v>
      </c>
      <c r="FY163">
        <v>0.272028625</v>
      </c>
      <c r="FZ163">
        <v>0.0002988855534705152</v>
      </c>
      <c r="GA163">
        <v>0.0009760572905188489</v>
      </c>
      <c r="GB163">
        <v>1</v>
      </c>
      <c r="GC163">
        <v>2</v>
      </c>
      <c r="GD163">
        <v>3</v>
      </c>
      <c r="GE163" t="s">
        <v>434</v>
      </c>
      <c r="GF163">
        <v>3.1269</v>
      </c>
      <c r="GG163">
        <v>2.73385</v>
      </c>
      <c r="GH163">
        <v>0.0853626</v>
      </c>
      <c r="GI163">
        <v>0.0856399</v>
      </c>
      <c r="GJ163">
        <v>0.107786</v>
      </c>
      <c r="GK163">
        <v>0.107526</v>
      </c>
      <c r="GL163">
        <v>27384.4</v>
      </c>
      <c r="GM163">
        <v>26553.4</v>
      </c>
      <c r="GN163">
        <v>30483.4</v>
      </c>
      <c r="GO163">
        <v>29297.2</v>
      </c>
      <c r="GP163">
        <v>37539.3</v>
      </c>
      <c r="GQ163">
        <v>34390.1</v>
      </c>
      <c r="GR163">
        <v>46639.5</v>
      </c>
      <c r="GS163">
        <v>43522.1</v>
      </c>
      <c r="GT163">
        <v>1.81367</v>
      </c>
      <c r="GU163">
        <v>1.87125</v>
      </c>
      <c r="GV163">
        <v>0.06892529999999999</v>
      </c>
      <c r="GW163">
        <v>0</v>
      </c>
      <c r="GX163">
        <v>28.8753</v>
      </c>
      <c r="GY163">
        <v>999.9</v>
      </c>
      <c r="GZ163">
        <v>56</v>
      </c>
      <c r="HA163">
        <v>31.4</v>
      </c>
      <c r="HB163">
        <v>28.7293</v>
      </c>
      <c r="HC163">
        <v>63.26</v>
      </c>
      <c r="HD163">
        <v>16.7909</v>
      </c>
      <c r="HE163">
        <v>1</v>
      </c>
      <c r="HF163">
        <v>0.190648</v>
      </c>
      <c r="HG163">
        <v>-1.42138</v>
      </c>
      <c r="HH163">
        <v>20.2117</v>
      </c>
      <c r="HI163">
        <v>5.23945</v>
      </c>
      <c r="HJ163">
        <v>11.974</v>
      </c>
      <c r="HK163">
        <v>4.97295</v>
      </c>
      <c r="HL163">
        <v>3.291</v>
      </c>
      <c r="HM163">
        <v>9999</v>
      </c>
      <c r="HN163">
        <v>9999</v>
      </c>
      <c r="HO163">
        <v>9999</v>
      </c>
      <c r="HP163">
        <v>999.9</v>
      </c>
      <c r="HQ163">
        <v>4.97296</v>
      </c>
      <c r="HR163">
        <v>1.87734</v>
      </c>
      <c r="HS163">
        <v>1.87546</v>
      </c>
      <c r="HT163">
        <v>1.87827</v>
      </c>
      <c r="HU163">
        <v>1.875</v>
      </c>
      <c r="HV163">
        <v>1.87853</v>
      </c>
      <c r="HW163">
        <v>1.87563</v>
      </c>
      <c r="HX163">
        <v>1.87683</v>
      </c>
      <c r="HY163">
        <v>0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0.12</v>
      </c>
      <c r="IM163">
        <v>0.2455</v>
      </c>
      <c r="IN163">
        <v>-0.2620446997112612</v>
      </c>
      <c r="IO163">
        <v>0.0009670109888777422</v>
      </c>
      <c r="IP163">
        <v>-2.06069886015755E-07</v>
      </c>
      <c r="IQ163">
        <v>1.492131737393187E-10</v>
      </c>
      <c r="IR163">
        <v>-0.04753701319922854</v>
      </c>
      <c r="IS163">
        <v>-0.001311061913088307</v>
      </c>
      <c r="IT163">
        <v>0.0006994928358591311</v>
      </c>
      <c r="IU163">
        <v>-6.08881213830995E-06</v>
      </c>
      <c r="IV163">
        <v>3</v>
      </c>
      <c r="IW163">
        <v>2112</v>
      </c>
      <c r="IX163">
        <v>1</v>
      </c>
      <c r="IY163">
        <v>30</v>
      </c>
      <c r="IZ163">
        <v>189271.9</v>
      </c>
      <c r="JA163">
        <v>189271.9</v>
      </c>
      <c r="JB163">
        <v>1.11084</v>
      </c>
      <c r="JC163">
        <v>2.55249</v>
      </c>
      <c r="JD163">
        <v>1.39893</v>
      </c>
      <c r="JE163">
        <v>2.35352</v>
      </c>
      <c r="JF163">
        <v>1.44897</v>
      </c>
      <c r="JG163">
        <v>2.56348</v>
      </c>
      <c r="JH163">
        <v>37.5059</v>
      </c>
      <c r="JI163">
        <v>24.2101</v>
      </c>
      <c r="JJ163">
        <v>18</v>
      </c>
      <c r="JK163">
        <v>475.994</v>
      </c>
      <c r="JL163">
        <v>482.578</v>
      </c>
      <c r="JM163">
        <v>31.3589</v>
      </c>
      <c r="JN163">
        <v>29.6082</v>
      </c>
      <c r="JO163">
        <v>30.0002</v>
      </c>
      <c r="JP163">
        <v>29.2848</v>
      </c>
      <c r="JQ163">
        <v>29.343</v>
      </c>
      <c r="JR163">
        <v>22.2788</v>
      </c>
      <c r="JS163">
        <v>25.1268</v>
      </c>
      <c r="JT163">
        <v>99.32089999999999</v>
      </c>
      <c r="JU163">
        <v>31.36</v>
      </c>
      <c r="JV163">
        <v>420</v>
      </c>
      <c r="JW163">
        <v>24.3159</v>
      </c>
      <c r="JX163">
        <v>100.786</v>
      </c>
      <c r="JY163">
        <v>100.119</v>
      </c>
    </row>
    <row r="164" spans="1:285">
      <c r="A164">
        <v>148</v>
      </c>
      <c r="B164">
        <v>1758504898</v>
      </c>
      <c r="C164">
        <v>1381.400000095367</v>
      </c>
      <c r="D164" t="s">
        <v>726</v>
      </c>
      <c r="E164" t="s">
        <v>727</v>
      </c>
      <c r="F164">
        <v>5</v>
      </c>
      <c r="G164" t="s">
        <v>613</v>
      </c>
      <c r="H164" t="s">
        <v>420</v>
      </c>
      <c r="I164" t="s">
        <v>421</v>
      </c>
      <c r="J164">
        <v>1758504895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6</v>
      </c>
      <c r="DB164">
        <v>0.5</v>
      </c>
      <c r="DC164" t="s">
        <v>423</v>
      </c>
      <c r="DD164">
        <v>2</v>
      </c>
      <c r="DE164">
        <v>1758504895</v>
      </c>
      <c r="DF164">
        <v>421.2244444444445</v>
      </c>
      <c r="DG164">
        <v>419.9764444444444</v>
      </c>
      <c r="DH164">
        <v>24.51001111111111</v>
      </c>
      <c r="DI164">
        <v>24.23976666666666</v>
      </c>
      <c r="DJ164">
        <v>421.1048888888889</v>
      </c>
      <c r="DK164">
        <v>24.2645</v>
      </c>
      <c r="DL164">
        <v>499.9911111111111</v>
      </c>
      <c r="DM164">
        <v>89.9572888888889</v>
      </c>
      <c r="DN164">
        <v>0.05613894444444445</v>
      </c>
      <c r="DO164">
        <v>30.60103333333334</v>
      </c>
      <c r="DP164">
        <v>29.9961</v>
      </c>
      <c r="DQ164">
        <v>999.9000000000001</v>
      </c>
      <c r="DR164">
        <v>0</v>
      </c>
      <c r="DS164">
        <v>0</v>
      </c>
      <c r="DT164">
        <v>9996.317777777778</v>
      </c>
      <c r="DU164">
        <v>0</v>
      </c>
      <c r="DV164">
        <v>1.65492</v>
      </c>
      <c r="DW164">
        <v>1.247918888888889</v>
      </c>
      <c r="DX164">
        <v>431.8081111111111</v>
      </c>
      <c r="DY164">
        <v>430.4095555555556</v>
      </c>
      <c r="DZ164">
        <v>0.2702537777777778</v>
      </c>
      <c r="EA164">
        <v>419.9764444444444</v>
      </c>
      <c r="EB164">
        <v>24.23976666666666</v>
      </c>
      <c r="EC164">
        <v>2.204854444444444</v>
      </c>
      <c r="ED164">
        <v>2.180543333333333</v>
      </c>
      <c r="EE164">
        <v>18.99763333333333</v>
      </c>
      <c r="EF164">
        <v>18.82006666666667</v>
      </c>
      <c r="EG164">
        <v>0.00500056</v>
      </c>
      <c r="EH164">
        <v>0</v>
      </c>
      <c r="EI164">
        <v>0</v>
      </c>
      <c r="EJ164">
        <v>0</v>
      </c>
      <c r="EK164">
        <v>800.4444444444445</v>
      </c>
      <c r="EL164">
        <v>0.00500056</v>
      </c>
      <c r="EM164">
        <v>-8.111111111111111</v>
      </c>
      <c r="EN164">
        <v>-2.733333333333333</v>
      </c>
      <c r="EO164">
        <v>35.187</v>
      </c>
      <c r="EP164">
        <v>38.27755555555555</v>
      </c>
      <c r="EQ164">
        <v>36.687</v>
      </c>
      <c r="ER164">
        <v>37.79133333333333</v>
      </c>
      <c r="ES164">
        <v>37.25</v>
      </c>
      <c r="ET164">
        <v>0</v>
      </c>
      <c r="EU164">
        <v>0</v>
      </c>
      <c r="EV164">
        <v>0</v>
      </c>
      <c r="EW164">
        <v>1758504900.1</v>
      </c>
      <c r="EX164">
        <v>0</v>
      </c>
      <c r="EY164">
        <v>802.4160000000002</v>
      </c>
      <c r="EZ164">
        <v>-0.1999999944982171</v>
      </c>
      <c r="FA164">
        <v>-14.1846155398461</v>
      </c>
      <c r="FB164">
        <v>-8.532</v>
      </c>
      <c r="FC164">
        <v>15</v>
      </c>
      <c r="FD164">
        <v>0</v>
      </c>
      <c r="FE164" t="s">
        <v>424</v>
      </c>
      <c r="FF164">
        <v>1747148579.5</v>
      </c>
      <c r="FG164">
        <v>1747148584.5</v>
      </c>
      <c r="FH164">
        <v>0</v>
      </c>
      <c r="FI164">
        <v>0.162</v>
      </c>
      <c r="FJ164">
        <v>-0.001</v>
      </c>
      <c r="FK164">
        <v>0.139</v>
      </c>
      <c r="FL164">
        <v>0.058</v>
      </c>
      <c r="FM164">
        <v>420</v>
      </c>
      <c r="FN164">
        <v>16</v>
      </c>
      <c r="FO164">
        <v>0.19</v>
      </c>
      <c r="FP164">
        <v>0.02</v>
      </c>
      <c r="FQ164">
        <v>1.246528048780488</v>
      </c>
      <c r="FR164">
        <v>0.002146202090595382</v>
      </c>
      <c r="FS164">
        <v>0.03910992776586628</v>
      </c>
      <c r="FT164">
        <v>1</v>
      </c>
      <c r="FU164">
        <v>802.0500000000001</v>
      </c>
      <c r="FV164">
        <v>0.536287314783262</v>
      </c>
      <c r="FW164">
        <v>6.00926980001828</v>
      </c>
      <c r="FX164">
        <v>1</v>
      </c>
      <c r="FY164">
        <v>0.2716650487804878</v>
      </c>
      <c r="FZ164">
        <v>-0.00727206271776956</v>
      </c>
      <c r="GA164">
        <v>0.001485491393629492</v>
      </c>
      <c r="GB164">
        <v>1</v>
      </c>
      <c r="GC164">
        <v>3</v>
      </c>
      <c r="GD164">
        <v>3</v>
      </c>
      <c r="GE164" t="s">
        <v>431</v>
      </c>
      <c r="GF164">
        <v>3.12686</v>
      </c>
      <c r="GG164">
        <v>2.73362</v>
      </c>
      <c r="GH164">
        <v>0.0853661</v>
      </c>
      <c r="GI164">
        <v>0.08563659999999999</v>
      </c>
      <c r="GJ164">
        <v>0.107781</v>
      </c>
      <c r="GK164">
        <v>0.107519</v>
      </c>
      <c r="GL164">
        <v>27384.5</v>
      </c>
      <c r="GM164">
        <v>26553.4</v>
      </c>
      <c r="GN164">
        <v>30483.7</v>
      </c>
      <c r="GO164">
        <v>29297.1</v>
      </c>
      <c r="GP164">
        <v>37539.6</v>
      </c>
      <c r="GQ164">
        <v>34390.2</v>
      </c>
      <c r="GR164">
        <v>46639.6</v>
      </c>
      <c r="GS164">
        <v>43521.9</v>
      </c>
      <c r="GT164">
        <v>1.8137</v>
      </c>
      <c r="GU164">
        <v>1.87118</v>
      </c>
      <c r="GV164">
        <v>0.0690147</v>
      </c>
      <c r="GW164">
        <v>0</v>
      </c>
      <c r="GX164">
        <v>28.8753</v>
      </c>
      <c r="GY164">
        <v>999.9</v>
      </c>
      <c r="GZ164">
        <v>56</v>
      </c>
      <c r="HA164">
        <v>31.4</v>
      </c>
      <c r="HB164">
        <v>28.7304</v>
      </c>
      <c r="HC164">
        <v>63.48</v>
      </c>
      <c r="HD164">
        <v>16.7909</v>
      </c>
      <c r="HE164">
        <v>1</v>
      </c>
      <c r="HF164">
        <v>0.190917</v>
      </c>
      <c r="HG164">
        <v>-1.42317</v>
      </c>
      <c r="HH164">
        <v>20.2114</v>
      </c>
      <c r="HI164">
        <v>5.23796</v>
      </c>
      <c r="HJ164">
        <v>11.974</v>
      </c>
      <c r="HK164">
        <v>4.97255</v>
      </c>
      <c r="HL164">
        <v>3.29065</v>
      </c>
      <c r="HM164">
        <v>9999</v>
      </c>
      <c r="HN164">
        <v>9999</v>
      </c>
      <c r="HO164">
        <v>9999</v>
      </c>
      <c r="HP164">
        <v>999.9</v>
      </c>
      <c r="HQ164">
        <v>4.97296</v>
      </c>
      <c r="HR164">
        <v>1.87736</v>
      </c>
      <c r="HS164">
        <v>1.87546</v>
      </c>
      <c r="HT164">
        <v>1.87827</v>
      </c>
      <c r="HU164">
        <v>1.875</v>
      </c>
      <c r="HV164">
        <v>1.87851</v>
      </c>
      <c r="HW164">
        <v>1.87565</v>
      </c>
      <c r="HX164">
        <v>1.87683</v>
      </c>
      <c r="HY164">
        <v>0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0.12</v>
      </c>
      <c r="IM164">
        <v>0.2454</v>
      </c>
      <c r="IN164">
        <v>-0.2620446997112612</v>
      </c>
      <c r="IO164">
        <v>0.0009670109888777422</v>
      </c>
      <c r="IP164">
        <v>-2.06069886015755E-07</v>
      </c>
      <c r="IQ164">
        <v>1.492131737393187E-10</v>
      </c>
      <c r="IR164">
        <v>-0.04753701319922854</v>
      </c>
      <c r="IS164">
        <v>-0.001311061913088307</v>
      </c>
      <c r="IT164">
        <v>0.0006994928358591311</v>
      </c>
      <c r="IU164">
        <v>-6.08881213830995E-06</v>
      </c>
      <c r="IV164">
        <v>3</v>
      </c>
      <c r="IW164">
        <v>2112</v>
      </c>
      <c r="IX164">
        <v>1</v>
      </c>
      <c r="IY164">
        <v>30</v>
      </c>
      <c r="IZ164">
        <v>189272</v>
      </c>
      <c r="JA164">
        <v>189271.9</v>
      </c>
      <c r="JB164">
        <v>1.11084</v>
      </c>
      <c r="JC164">
        <v>2.54883</v>
      </c>
      <c r="JD164">
        <v>1.39893</v>
      </c>
      <c r="JE164">
        <v>2.35352</v>
      </c>
      <c r="JF164">
        <v>1.44897</v>
      </c>
      <c r="JG164">
        <v>2.59888</v>
      </c>
      <c r="JH164">
        <v>37.5059</v>
      </c>
      <c r="JI164">
        <v>24.2188</v>
      </c>
      <c r="JJ164">
        <v>18</v>
      </c>
      <c r="JK164">
        <v>476.008</v>
      </c>
      <c r="JL164">
        <v>482.538</v>
      </c>
      <c r="JM164">
        <v>31.3591</v>
      </c>
      <c r="JN164">
        <v>29.6082</v>
      </c>
      <c r="JO164">
        <v>30.0002</v>
      </c>
      <c r="JP164">
        <v>29.2848</v>
      </c>
      <c r="JQ164">
        <v>29.3443</v>
      </c>
      <c r="JR164">
        <v>22.281</v>
      </c>
      <c r="JS164">
        <v>25.1268</v>
      </c>
      <c r="JT164">
        <v>99.32089999999999</v>
      </c>
      <c r="JU164">
        <v>31.3613</v>
      </c>
      <c r="JV164">
        <v>420</v>
      </c>
      <c r="JW164">
        <v>24.3179</v>
      </c>
      <c r="JX164">
        <v>100.786</v>
      </c>
      <c r="JY164">
        <v>100.119</v>
      </c>
    </row>
    <row r="165" spans="1:285">
      <c r="A165">
        <v>149</v>
      </c>
      <c r="B165">
        <v>1758504900</v>
      </c>
      <c r="C165">
        <v>1383.400000095367</v>
      </c>
      <c r="D165" t="s">
        <v>728</v>
      </c>
      <c r="E165" t="s">
        <v>729</v>
      </c>
      <c r="F165">
        <v>5</v>
      </c>
      <c r="G165" t="s">
        <v>613</v>
      </c>
      <c r="H165" t="s">
        <v>420</v>
      </c>
      <c r="I165" t="s">
        <v>421</v>
      </c>
      <c r="J165">
        <v>1758504897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6</v>
      </c>
      <c r="DB165">
        <v>0.5</v>
      </c>
      <c r="DC165" t="s">
        <v>423</v>
      </c>
      <c r="DD165">
        <v>2</v>
      </c>
      <c r="DE165">
        <v>1758504897</v>
      </c>
      <c r="DF165">
        <v>421.2394444444445</v>
      </c>
      <c r="DG165">
        <v>419.9888888888889</v>
      </c>
      <c r="DH165">
        <v>24.50752222222222</v>
      </c>
      <c r="DI165">
        <v>24.23806666666667</v>
      </c>
      <c r="DJ165">
        <v>421.1198888888889</v>
      </c>
      <c r="DK165">
        <v>24.26207777777778</v>
      </c>
      <c r="DL165">
        <v>499.9804444444445</v>
      </c>
      <c r="DM165">
        <v>89.9570888888889</v>
      </c>
      <c r="DN165">
        <v>0.05594823333333333</v>
      </c>
      <c r="DO165">
        <v>30.60096666666667</v>
      </c>
      <c r="DP165">
        <v>29.99984444444445</v>
      </c>
      <c r="DQ165">
        <v>999.9000000000001</v>
      </c>
      <c r="DR165">
        <v>0</v>
      </c>
      <c r="DS165">
        <v>0</v>
      </c>
      <c r="DT165">
        <v>9999.094444444445</v>
      </c>
      <c r="DU165">
        <v>0</v>
      </c>
      <c r="DV165">
        <v>1.65492</v>
      </c>
      <c r="DW165">
        <v>1.250421111111111</v>
      </c>
      <c r="DX165">
        <v>431.8224444444444</v>
      </c>
      <c r="DY165">
        <v>430.4216666666667</v>
      </c>
      <c r="DZ165">
        <v>0.2694873333333333</v>
      </c>
      <c r="EA165">
        <v>419.9888888888889</v>
      </c>
      <c r="EB165">
        <v>24.23806666666667</v>
      </c>
      <c r="EC165">
        <v>2.204626666666667</v>
      </c>
      <c r="ED165">
        <v>2.180384444444444</v>
      </c>
      <c r="EE165">
        <v>18.99597777777778</v>
      </c>
      <c r="EF165">
        <v>18.8189</v>
      </c>
      <c r="EG165">
        <v>0.00500056</v>
      </c>
      <c r="EH165">
        <v>0</v>
      </c>
      <c r="EI165">
        <v>0</v>
      </c>
      <c r="EJ165">
        <v>0</v>
      </c>
      <c r="EK165">
        <v>799.7666666666668</v>
      </c>
      <c r="EL165">
        <v>0.00500056</v>
      </c>
      <c r="EM165">
        <v>-10.5</v>
      </c>
      <c r="EN165">
        <v>-2.477777777777777</v>
      </c>
      <c r="EO165">
        <v>35.187</v>
      </c>
      <c r="EP165">
        <v>38.27066666666667</v>
      </c>
      <c r="EQ165">
        <v>36.687</v>
      </c>
      <c r="ER165">
        <v>37.78444444444445</v>
      </c>
      <c r="ES165">
        <v>37.25</v>
      </c>
      <c r="ET165">
        <v>0</v>
      </c>
      <c r="EU165">
        <v>0</v>
      </c>
      <c r="EV165">
        <v>0</v>
      </c>
      <c r="EW165">
        <v>1758504901.9</v>
      </c>
      <c r="EX165">
        <v>0</v>
      </c>
      <c r="EY165">
        <v>801.7961538461539</v>
      </c>
      <c r="EZ165">
        <v>5.548717837364286</v>
      </c>
      <c r="FA165">
        <v>-16.25982899261415</v>
      </c>
      <c r="FB165">
        <v>-8.284615384615385</v>
      </c>
      <c r="FC165">
        <v>15</v>
      </c>
      <c r="FD165">
        <v>0</v>
      </c>
      <c r="FE165" t="s">
        <v>424</v>
      </c>
      <c r="FF165">
        <v>1747148579.5</v>
      </c>
      <c r="FG165">
        <v>1747148584.5</v>
      </c>
      <c r="FH165">
        <v>0</v>
      </c>
      <c r="FI165">
        <v>0.162</v>
      </c>
      <c r="FJ165">
        <v>-0.001</v>
      </c>
      <c r="FK165">
        <v>0.139</v>
      </c>
      <c r="FL165">
        <v>0.058</v>
      </c>
      <c r="FM165">
        <v>420</v>
      </c>
      <c r="FN165">
        <v>16</v>
      </c>
      <c r="FO165">
        <v>0.19</v>
      </c>
      <c r="FP165">
        <v>0.02</v>
      </c>
      <c r="FQ165">
        <v>1.25311025</v>
      </c>
      <c r="FR165">
        <v>-0.05626007504690395</v>
      </c>
      <c r="FS165">
        <v>0.03705844002973545</v>
      </c>
      <c r="FT165">
        <v>1</v>
      </c>
      <c r="FU165">
        <v>801.7882352941176</v>
      </c>
      <c r="FV165">
        <v>-5.057295630617382</v>
      </c>
      <c r="FW165">
        <v>6.419124216693626</v>
      </c>
      <c r="FX165">
        <v>0</v>
      </c>
      <c r="FY165">
        <v>0.2714808</v>
      </c>
      <c r="FZ165">
        <v>-0.009081320825516589</v>
      </c>
      <c r="GA165">
        <v>0.001552797462646047</v>
      </c>
      <c r="GB165">
        <v>1</v>
      </c>
      <c r="GC165">
        <v>2</v>
      </c>
      <c r="GD165">
        <v>3</v>
      </c>
      <c r="GE165" t="s">
        <v>434</v>
      </c>
      <c r="GF165">
        <v>3.12676</v>
      </c>
      <c r="GG165">
        <v>2.73361</v>
      </c>
      <c r="GH165">
        <v>0.08536439999999999</v>
      </c>
      <c r="GI165">
        <v>0.085642</v>
      </c>
      <c r="GJ165">
        <v>0.107774</v>
      </c>
      <c r="GK165">
        <v>0.107507</v>
      </c>
      <c r="GL165">
        <v>27384.3</v>
      </c>
      <c r="GM165">
        <v>26553.3</v>
      </c>
      <c r="GN165">
        <v>30483.3</v>
      </c>
      <c r="GO165">
        <v>29297.1</v>
      </c>
      <c r="GP165">
        <v>37539.4</v>
      </c>
      <c r="GQ165">
        <v>34390.6</v>
      </c>
      <c r="GR165">
        <v>46639</v>
      </c>
      <c r="GS165">
        <v>43521.8</v>
      </c>
      <c r="GT165">
        <v>1.81348</v>
      </c>
      <c r="GU165">
        <v>1.87127</v>
      </c>
      <c r="GV165">
        <v>0.06934999999999999</v>
      </c>
      <c r="GW165">
        <v>0</v>
      </c>
      <c r="GX165">
        <v>28.8753</v>
      </c>
      <c r="GY165">
        <v>999.9</v>
      </c>
      <c r="GZ165">
        <v>56</v>
      </c>
      <c r="HA165">
        <v>31.4</v>
      </c>
      <c r="HB165">
        <v>28.7305</v>
      </c>
      <c r="HC165">
        <v>62.77</v>
      </c>
      <c r="HD165">
        <v>16.7588</v>
      </c>
      <c r="HE165">
        <v>1</v>
      </c>
      <c r="HF165">
        <v>0.190732</v>
      </c>
      <c r="HG165">
        <v>-1.42655</v>
      </c>
      <c r="HH165">
        <v>20.2108</v>
      </c>
      <c r="HI165">
        <v>5.23541</v>
      </c>
      <c r="HJ165">
        <v>11.974</v>
      </c>
      <c r="HK165">
        <v>4.97195</v>
      </c>
      <c r="HL165">
        <v>3.29028</v>
      </c>
      <c r="HM165">
        <v>9999</v>
      </c>
      <c r="HN165">
        <v>9999</v>
      </c>
      <c r="HO165">
        <v>9999</v>
      </c>
      <c r="HP165">
        <v>999.9</v>
      </c>
      <c r="HQ165">
        <v>4.97296</v>
      </c>
      <c r="HR165">
        <v>1.87741</v>
      </c>
      <c r="HS165">
        <v>1.87546</v>
      </c>
      <c r="HT165">
        <v>1.87829</v>
      </c>
      <c r="HU165">
        <v>1.875</v>
      </c>
      <c r="HV165">
        <v>1.87852</v>
      </c>
      <c r="HW165">
        <v>1.87567</v>
      </c>
      <c r="HX165">
        <v>1.87684</v>
      </c>
      <c r="HY165">
        <v>0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0.119</v>
      </c>
      <c r="IM165">
        <v>0.2454</v>
      </c>
      <c r="IN165">
        <v>-0.2620446997112612</v>
      </c>
      <c r="IO165">
        <v>0.0009670109888777422</v>
      </c>
      <c r="IP165">
        <v>-2.06069886015755E-07</v>
      </c>
      <c r="IQ165">
        <v>1.492131737393187E-10</v>
      </c>
      <c r="IR165">
        <v>-0.04753701319922854</v>
      </c>
      <c r="IS165">
        <v>-0.001311061913088307</v>
      </c>
      <c r="IT165">
        <v>0.0006994928358591311</v>
      </c>
      <c r="IU165">
        <v>-6.08881213830995E-06</v>
      </c>
      <c r="IV165">
        <v>3</v>
      </c>
      <c r="IW165">
        <v>2112</v>
      </c>
      <c r="IX165">
        <v>1</v>
      </c>
      <c r="IY165">
        <v>30</v>
      </c>
      <c r="IZ165">
        <v>189272</v>
      </c>
      <c r="JA165">
        <v>189271.9</v>
      </c>
      <c r="JB165">
        <v>1.11084</v>
      </c>
      <c r="JC165">
        <v>2.54883</v>
      </c>
      <c r="JD165">
        <v>1.39893</v>
      </c>
      <c r="JE165">
        <v>2.35474</v>
      </c>
      <c r="JF165">
        <v>1.44897</v>
      </c>
      <c r="JG165">
        <v>2.59766</v>
      </c>
      <c r="JH165">
        <v>37.53</v>
      </c>
      <c r="JI165">
        <v>24.2188</v>
      </c>
      <c r="JJ165">
        <v>18</v>
      </c>
      <c r="JK165">
        <v>475.884</v>
      </c>
      <c r="JL165">
        <v>482.606</v>
      </c>
      <c r="JM165">
        <v>31.3595</v>
      </c>
      <c r="JN165">
        <v>29.6082</v>
      </c>
      <c r="JO165">
        <v>30</v>
      </c>
      <c r="JP165">
        <v>29.2848</v>
      </c>
      <c r="JQ165">
        <v>29.3443</v>
      </c>
      <c r="JR165">
        <v>22.2778</v>
      </c>
      <c r="JS165">
        <v>25.1268</v>
      </c>
      <c r="JT165">
        <v>99.32089999999999</v>
      </c>
      <c r="JU165">
        <v>31.3613</v>
      </c>
      <c r="JV165">
        <v>420</v>
      </c>
      <c r="JW165">
        <v>24.3219</v>
      </c>
      <c r="JX165">
        <v>100.785</v>
      </c>
      <c r="JY165">
        <v>100.119</v>
      </c>
    </row>
    <row r="166" spans="1:285">
      <c r="A166">
        <v>150</v>
      </c>
      <c r="B166">
        <v>1758504902</v>
      </c>
      <c r="C166">
        <v>1385.400000095367</v>
      </c>
      <c r="D166" t="s">
        <v>730</v>
      </c>
      <c r="E166" t="s">
        <v>731</v>
      </c>
      <c r="F166">
        <v>5</v>
      </c>
      <c r="G166" t="s">
        <v>613</v>
      </c>
      <c r="H166" t="s">
        <v>420</v>
      </c>
      <c r="I166" t="s">
        <v>421</v>
      </c>
      <c r="J166">
        <v>1758504899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6</v>
      </c>
      <c r="DB166">
        <v>0.5</v>
      </c>
      <c r="DC166" t="s">
        <v>423</v>
      </c>
      <c r="DD166">
        <v>2</v>
      </c>
      <c r="DE166">
        <v>1758504899</v>
      </c>
      <c r="DF166">
        <v>421.2383333333333</v>
      </c>
      <c r="DG166">
        <v>420.0002222222222</v>
      </c>
      <c r="DH166">
        <v>24.5057</v>
      </c>
      <c r="DI166">
        <v>24.23555555555556</v>
      </c>
      <c r="DJ166">
        <v>421.1187777777778</v>
      </c>
      <c r="DK166">
        <v>24.26028888888889</v>
      </c>
      <c r="DL166">
        <v>499.9812222222222</v>
      </c>
      <c r="DM166">
        <v>89.95677777777776</v>
      </c>
      <c r="DN166">
        <v>0.05580008888888889</v>
      </c>
      <c r="DO166">
        <v>30.60002222222223</v>
      </c>
      <c r="DP166">
        <v>30.0011</v>
      </c>
      <c r="DQ166">
        <v>999.9000000000001</v>
      </c>
      <c r="DR166">
        <v>0</v>
      </c>
      <c r="DS166">
        <v>0</v>
      </c>
      <c r="DT166">
        <v>10006.72555555555</v>
      </c>
      <c r="DU166">
        <v>0</v>
      </c>
      <c r="DV166">
        <v>1.65492</v>
      </c>
      <c r="DW166">
        <v>1.238067777777778</v>
      </c>
      <c r="DX166">
        <v>431.8206666666667</v>
      </c>
      <c r="DY166">
        <v>430.4321111111111</v>
      </c>
      <c r="DZ166">
        <v>0.2701806666666666</v>
      </c>
      <c r="EA166">
        <v>420.0002222222222</v>
      </c>
      <c r="EB166">
        <v>24.23555555555556</v>
      </c>
      <c r="EC166">
        <v>2.204454444444444</v>
      </c>
      <c r="ED166">
        <v>2.18015111111111</v>
      </c>
      <c r="EE166">
        <v>18.99473333333333</v>
      </c>
      <c r="EF166">
        <v>18.81717777777778</v>
      </c>
      <c r="EG166">
        <v>0.00500056</v>
      </c>
      <c r="EH166">
        <v>0</v>
      </c>
      <c r="EI166">
        <v>0</v>
      </c>
      <c r="EJ166">
        <v>0</v>
      </c>
      <c r="EK166">
        <v>804.0666666666667</v>
      </c>
      <c r="EL166">
        <v>0.00500056</v>
      </c>
      <c r="EM166">
        <v>-13.31111111111111</v>
      </c>
      <c r="EN166">
        <v>-3.144444444444444</v>
      </c>
      <c r="EO166">
        <v>35.187</v>
      </c>
      <c r="EP166">
        <v>38.26377777777778</v>
      </c>
      <c r="EQ166">
        <v>36.687</v>
      </c>
      <c r="ER166">
        <v>37.78444444444445</v>
      </c>
      <c r="ES166">
        <v>37.25</v>
      </c>
      <c r="ET166">
        <v>0</v>
      </c>
      <c r="EU166">
        <v>0</v>
      </c>
      <c r="EV166">
        <v>0</v>
      </c>
      <c r="EW166">
        <v>1758504903.7</v>
      </c>
      <c r="EX166">
        <v>0</v>
      </c>
      <c r="EY166">
        <v>803.46</v>
      </c>
      <c r="EZ166">
        <v>23.93076886580772</v>
      </c>
      <c r="FA166">
        <v>-25.66923073316233</v>
      </c>
      <c r="FB166">
        <v>-10.364</v>
      </c>
      <c r="FC166">
        <v>15</v>
      </c>
      <c r="FD166">
        <v>0</v>
      </c>
      <c r="FE166" t="s">
        <v>424</v>
      </c>
      <c r="FF166">
        <v>1747148579.5</v>
      </c>
      <c r="FG166">
        <v>1747148584.5</v>
      </c>
      <c r="FH166">
        <v>0</v>
      </c>
      <c r="FI166">
        <v>0.162</v>
      </c>
      <c r="FJ166">
        <v>-0.001</v>
      </c>
      <c r="FK166">
        <v>0.139</v>
      </c>
      <c r="FL166">
        <v>0.058</v>
      </c>
      <c r="FM166">
        <v>420</v>
      </c>
      <c r="FN166">
        <v>16</v>
      </c>
      <c r="FO166">
        <v>0.19</v>
      </c>
      <c r="FP166">
        <v>0.02</v>
      </c>
      <c r="FQ166">
        <v>1.252687804878049</v>
      </c>
      <c r="FR166">
        <v>-0.1780756097561002</v>
      </c>
      <c r="FS166">
        <v>0.036313407086169</v>
      </c>
      <c r="FT166">
        <v>1</v>
      </c>
      <c r="FU166">
        <v>802.8205882352942</v>
      </c>
      <c r="FV166">
        <v>17.74942697989897</v>
      </c>
      <c r="FW166">
        <v>7.290315066691302</v>
      </c>
      <c r="FX166">
        <v>0</v>
      </c>
      <c r="FY166">
        <v>0.2713642439024391</v>
      </c>
      <c r="FZ166">
        <v>-0.006466578397212192</v>
      </c>
      <c r="GA166">
        <v>0.001494485534785243</v>
      </c>
      <c r="GB166">
        <v>1</v>
      </c>
      <c r="GC166">
        <v>2</v>
      </c>
      <c r="GD166">
        <v>3</v>
      </c>
      <c r="GE166" t="s">
        <v>434</v>
      </c>
      <c r="GF166">
        <v>3.12702</v>
      </c>
      <c r="GG166">
        <v>2.73386</v>
      </c>
      <c r="GH166">
        <v>0.08536009999999999</v>
      </c>
      <c r="GI166">
        <v>0.0856469</v>
      </c>
      <c r="GJ166">
        <v>0.107771</v>
      </c>
      <c r="GK166">
        <v>0.107501</v>
      </c>
      <c r="GL166">
        <v>27384.2</v>
      </c>
      <c r="GM166">
        <v>26553.1</v>
      </c>
      <c r="GN166">
        <v>30483.1</v>
      </c>
      <c r="GO166">
        <v>29297.2</v>
      </c>
      <c r="GP166">
        <v>37539.4</v>
      </c>
      <c r="GQ166">
        <v>34390.8</v>
      </c>
      <c r="GR166">
        <v>46638.9</v>
      </c>
      <c r="GS166">
        <v>43521.7</v>
      </c>
      <c r="GT166">
        <v>1.81378</v>
      </c>
      <c r="GU166">
        <v>1.87095</v>
      </c>
      <c r="GV166">
        <v>0.0689104</v>
      </c>
      <c r="GW166">
        <v>0</v>
      </c>
      <c r="GX166">
        <v>28.8766</v>
      </c>
      <c r="GY166">
        <v>999.9</v>
      </c>
      <c r="GZ166">
        <v>56</v>
      </c>
      <c r="HA166">
        <v>31.4</v>
      </c>
      <c r="HB166">
        <v>28.7315</v>
      </c>
      <c r="HC166">
        <v>63.26</v>
      </c>
      <c r="HD166">
        <v>16.6306</v>
      </c>
      <c r="HE166">
        <v>1</v>
      </c>
      <c r="HF166">
        <v>0.190455</v>
      </c>
      <c r="HG166">
        <v>-1.42833</v>
      </c>
      <c r="HH166">
        <v>20.2111</v>
      </c>
      <c r="HI166">
        <v>5.23661</v>
      </c>
      <c r="HJ166">
        <v>11.974</v>
      </c>
      <c r="HK166">
        <v>4.97225</v>
      </c>
      <c r="HL166">
        <v>3.29063</v>
      </c>
      <c r="HM166">
        <v>9999</v>
      </c>
      <c r="HN166">
        <v>9999</v>
      </c>
      <c r="HO166">
        <v>9999</v>
      </c>
      <c r="HP166">
        <v>999.9</v>
      </c>
      <c r="HQ166">
        <v>4.97295</v>
      </c>
      <c r="HR166">
        <v>1.8774</v>
      </c>
      <c r="HS166">
        <v>1.87546</v>
      </c>
      <c r="HT166">
        <v>1.87829</v>
      </c>
      <c r="HU166">
        <v>1.875</v>
      </c>
      <c r="HV166">
        <v>1.87852</v>
      </c>
      <c r="HW166">
        <v>1.87567</v>
      </c>
      <c r="HX166">
        <v>1.87684</v>
      </c>
      <c r="HY166">
        <v>0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0.12</v>
      </c>
      <c r="IM166">
        <v>0.2454</v>
      </c>
      <c r="IN166">
        <v>-0.2620446997112612</v>
      </c>
      <c r="IO166">
        <v>0.0009670109888777422</v>
      </c>
      <c r="IP166">
        <v>-2.06069886015755E-07</v>
      </c>
      <c r="IQ166">
        <v>1.492131737393187E-10</v>
      </c>
      <c r="IR166">
        <v>-0.04753701319922854</v>
      </c>
      <c r="IS166">
        <v>-0.001311061913088307</v>
      </c>
      <c r="IT166">
        <v>0.0006994928358591311</v>
      </c>
      <c r="IU166">
        <v>-6.08881213830995E-06</v>
      </c>
      <c r="IV166">
        <v>3</v>
      </c>
      <c r="IW166">
        <v>2112</v>
      </c>
      <c r="IX166">
        <v>1</v>
      </c>
      <c r="IY166">
        <v>30</v>
      </c>
      <c r="IZ166">
        <v>189272</v>
      </c>
      <c r="JA166">
        <v>189272</v>
      </c>
      <c r="JB166">
        <v>1.11084</v>
      </c>
      <c r="JC166">
        <v>2.54883</v>
      </c>
      <c r="JD166">
        <v>1.39893</v>
      </c>
      <c r="JE166">
        <v>2.35352</v>
      </c>
      <c r="JF166">
        <v>1.44897</v>
      </c>
      <c r="JG166">
        <v>2.56836</v>
      </c>
      <c r="JH166">
        <v>37.53</v>
      </c>
      <c r="JI166">
        <v>24.2188</v>
      </c>
      <c r="JJ166">
        <v>18</v>
      </c>
      <c r="JK166">
        <v>476.049</v>
      </c>
      <c r="JL166">
        <v>482.388</v>
      </c>
      <c r="JM166">
        <v>31.3602</v>
      </c>
      <c r="JN166">
        <v>29.6082</v>
      </c>
      <c r="JO166">
        <v>30</v>
      </c>
      <c r="JP166">
        <v>29.2848</v>
      </c>
      <c r="JQ166">
        <v>29.3443</v>
      </c>
      <c r="JR166">
        <v>22.2769</v>
      </c>
      <c r="JS166">
        <v>25.1268</v>
      </c>
      <c r="JT166">
        <v>99.32089999999999</v>
      </c>
      <c r="JU166">
        <v>31.3613</v>
      </c>
      <c r="JV166">
        <v>420</v>
      </c>
      <c r="JW166">
        <v>24.3236</v>
      </c>
      <c r="JX166">
        <v>100.784</v>
      </c>
      <c r="JY166">
        <v>100.119</v>
      </c>
    </row>
    <row r="167" spans="1:285">
      <c r="A167">
        <v>151</v>
      </c>
      <c r="B167">
        <v>1758505269.5</v>
      </c>
      <c r="C167">
        <v>1752.900000095367</v>
      </c>
      <c r="D167" t="s">
        <v>732</v>
      </c>
      <c r="E167" t="s">
        <v>733</v>
      </c>
      <c r="F167">
        <v>5</v>
      </c>
      <c r="G167" t="s">
        <v>734</v>
      </c>
      <c r="H167" t="s">
        <v>420</v>
      </c>
      <c r="I167" t="s">
        <v>421</v>
      </c>
      <c r="J167">
        <v>1758505266.75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1.91</v>
      </c>
      <c r="DB167">
        <v>0.5</v>
      </c>
      <c r="DC167" t="s">
        <v>423</v>
      </c>
      <c r="DD167">
        <v>2</v>
      </c>
      <c r="DE167">
        <v>1758505266.75</v>
      </c>
      <c r="DF167">
        <v>420.8699</v>
      </c>
      <c r="DG167">
        <v>419.9901</v>
      </c>
      <c r="DH167">
        <v>23.91803000000001</v>
      </c>
      <c r="DI167">
        <v>23.8447</v>
      </c>
      <c r="DJ167">
        <v>420.7504</v>
      </c>
      <c r="DK167">
        <v>23.68511</v>
      </c>
      <c r="DL167">
        <v>500.0221</v>
      </c>
      <c r="DM167">
        <v>89.95994</v>
      </c>
      <c r="DN167">
        <v>0.05572956</v>
      </c>
      <c r="DO167">
        <v>30.25927</v>
      </c>
      <c r="DP167">
        <v>30.00388999999999</v>
      </c>
      <c r="DQ167">
        <v>999.9</v>
      </c>
      <c r="DR167">
        <v>0</v>
      </c>
      <c r="DS167">
        <v>0</v>
      </c>
      <c r="DT167">
        <v>10007.942</v>
      </c>
      <c r="DU167">
        <v>0</v>
      </c>
      <c r="DV167">
        <v>1.59976</v>
      </c>
      <c r="DW167">
        <v>0.8797515</v>
      </c>
      <c r="DX167">
        <v>431.1827</v>
      </c>
      <c r="DY167">
        <v>430.2493000000001</v>
      </c>
      <c r="DZ167">
        <v>0.07333603</v>
      </c>
      <c r="EA167">
        <v>419.9901</v>
      </c>
      <c r="EB167">
        <v>23.8447</v>
      </c>
      <c r="EC167">
        <v>2.151664</v>
      </c>
      <c r="ED167">
        <v>2.14507</v>
      </c>
      <c r="EE167">
        <v>18.6069</v>
      </c>
      <c r="EF167">
        <v>18.55785</v>
      </c>
      <c r="EG167">
        <v>0.00500056</v>
      </c>
      <c r="EH167">
        <v>0</v>
      </c>
      <c r="EI167">
        <v>0</v>
      </c>
      <c r="EJ167">
        <v>0</v>
      </c>
      <c r="EK167">
        <v>170.95</v>
      </c>
      <c r="EL167">
        <v>0.00500056</v>
      </c>
      <c r="EM167">
        <v>-6.2</v>
      </c>
      <c r="EN167">
        <v>-2.94</v>
      </c>
      <c r="EO167">
        <v>35.9935</v>
      </c>
      <c r="EP167">
        <v>40.19350000000001</v>
      </c>
      <c r="EQ167">
        <v>37.9372</v>
      </c>
      <c r="ER167">
        <v>40.4186</v>
      </c>
      <c r="ES167">
        <v>38.456</v>
      </c>
      <c r="ET167">
        <v>0</v>
      </c>
      <c r="EU167">
        <v>0</v>
      </c>
      <c r="EV167">
        <v>0</v>
      </c>
      <c r="EW167">
        <v>1758505271.5</v>
      </c>
      <c r="EX167">
        <v>0</v>
      </c>
      <c r="EY167">
        <v>171.7153846153846</v>
      </c>
      <c r="EZ167">
        <v>3.357265167135546</v>
      </c>
      <c r="FA167">
        <v>-46.15042765486832</v>
      </c>
      <c r="FB167">
        <v>-5.096153846153846</v>
      </c>
      <c r="FC167">
        <v>15</v>
      </c>
      <c r="FD167">
        <v>0</v>
      </c>
      <c r="FE167" t="s">
        <v>424</v>
      </c>
      <c r="FF167">
        <v>1747148579.5</v>
      </c>
      <c r="FG167">
        <v>1747148584.5</v>
      </c>
      <c r="FH167">
        <v>0</v>
      </c>
      <c r="FI167">
        <v>0.162</v>
      </c>
      <c r="FJ167">
        <v>-0.001</v>
      </c>
      <c r="FK167">
        <v>0.139</v>
      </c>
      <c r="FL167">
        <v>0.058</v>
      </c>
      <c r="FM167">
        <v>420</v>
      </c>
      <c r="FN167">
        <v>16</v>
      </c>
      <c r="FO167">
        <v>0.19</v>
      </c>
      <c r="FP167">
        <v>0.02</v>
      </c>
      <c r="FQ167">
        <v>0.870249125</v>
      </c>
      <c r="FR167">
        <v>0.207294292682924</v>
      </c>
      <c r="FS167">
        <v>0.05368143812072637</v>
      </c>
      <c r="FT167">
        <v>1</v>
      </c>
      <c r="FU167">
        <v>172.5294117647059</v>
      </c>
      <c r="FV167">
        <v>-15.85026726433684</v>
      </c>
      <c r="FW167">
        <v>6.614757539096808</v>
      </c>
      <c r="FX167">
        <v>0</v>
      </c>
      <c r="FY167">
        <v>0.07786336499999999</v>
      </c>
      <c r="FZ167">
        <v>-0.07030422664165104</v>
      </c>
      <c r="GA167">
        <v>0.01176743119547656</v>
      </c>
      <c r="GB167">
        <v>1</v>
      </c>
      <c r="GC167">
        <v>2</v>
      </c>
      <c r="GD167">
        <v>3</v>
      </c>
      <c r="GE167" t="s">
        <v>434</v>
      </c>
      <c r="GF167">
        <v>3.12704</v>
      </c>
      <c r="GG167">
        <v>2.73352</v>
      </c>
      <c r="GH167">
        <v>0.0853025</v>
      </c>
      <c r="GI167">
        <v>0.08563560000000001</v>
      </c>
      <c r="GJ167">
        <v>0.10598</v>
      </c>
      <c r="GK167">
        <v>0.106313</v>
      </c>
      <c r="GL167">
        <v>27386</v>
      </c>
      <c r="GM167">
        <v>26550.5</v>
      </c>
      <c r="GN167">
        <v>30483.3</v>
      </c>
      <c r="GO167">
        <v>29293.9</v>
      </c>
      <c r="GP167">
        <v>37616.5</v>
      </c>
      <c r="GQ167">
        <v>34433.8</v>
      </c>
      <c r="GR167">
        <v>46639.9</v>
      </c>
      <c r="GS167">
        <v>43517.7</v>
      </c>
      <c r="GT167">
        <v>1.81335</v>
      </c>
      <c r="GU167">
        <v>1.87</v>
      </c>
      <c r="GV167">
        <v>0.0753924</v>
      </c>
      <c r="GW167">
        <v>0</v>
      </c>
      <c r="GX167">
        <v>28.7681</v>
      </c>
      <c r="GY167">
        <v>999.9</v>
      </c>
      <c r="GZ167">
        <v>55.6</v>
      </c>
      <c r="HA167">
        <v>31.4</v>
      </c>
      <c r="HB167">
        <v>28.5235</v>
      </c>
      <c r="HC167">
        <v>63.49</v>
      </c>
      <c r="HD167">
        <v>16.6146</v>
      </c>
      <c r="HE167">
        <v>1</v>
      </c>
      <c r="HF167">
        <v>0.192294</v>
      </c>
      <c r="HG167">
        <v>-0.618415</v>
      </c>
      <c r="HH167">
        <v>20.216</v>
      </c>
      <c r="HI167">
        <v>5.23421</v>
      </c>
      <c r="HJ167">
        <v>11.974</v>
      </c>
      <c r="HK167">
        <v>4.9712</v>
      </c>
      <c r="HL167">
        <v>3.29043</v>
      </c>
      <c r="HM167">
        <v>9999</v>
      </c>
      <c r="HN167">
        <v>9999</v>
      </c>
      <c r="HO167">
        <v>9999</v>
      </c>
      <c r="HP167">
        <v>999.9</v>
      </c>
      <c r="HQ167">
        <v>4.97295</v>
      </c>
      <c r="HR167">
        <v>1.8774</v>
      </c>
      <c r="HS167">
        <v>1.87546</v>
      </c>
      <c r="HT167">
        <v>1.87828</v>
      </c>
      <c r="HU167">
        <v>1.875</v>
      </c>
      <c r="HV167">
        <v>1.87854</v>
      </c>
      <c r="HW167">
        <v>1.87561</v>
      </c>
      <c r="HX167">
        <v>1.87683</v>
      </c>
      <c r="HY167">
        <v>0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0.119</v>
      </c>
      <c r="IM167">
        <v>0.2328</v>
      </c>
      <c r="IN167">
        <v>-0.2620446997112612</v>
      </c>
      <c r="IO167">
        <v>0.0009670109888777422</v>
      </c>
      <c r="IP167">
        <v>-2.06069886015755E-07</v>
      </c>
      <c r="IQ167">
        <v>1.492131737393187E-10</v>
      </c>
      <c r="IR167">
        <v>-0.04753701319922854</v>
      </c>
      <c r="IS167">
        <v>-0.001311061913088307</v>
      </c>
      <c r="IT167">
        <v>0.0006994928358591311</v>
      </c>
      <c r="IU167">
        <v>-6.08881213830995E-06</v>
      </c>
      <c r="IV167">
        <v>3</v>
      </c>
      <c r="IW167">
        <v>2112</v>
      </c>
      <c r="IX167">
        <v>1</v>
      </c>
      <c r="IY167">
        <v>30</v>
      </c>
      <c r="IZ167">
        <v>189278.2</v>
      </c>
      <c r="JA167">
        <v>189278.1</v>
      </c>
      <c r="JB167">
        <v>1.11328</v>
      </c>
      <c r="JC167">
        <v>2.55859</v>
      </c>
      <c r="JD167">
        <v>1.39893</v>
      </c>
      <c r="JE167">
        <v>2.35474</v>
      </c>
      <c r="JF167">
        <v>1.44897</v>
      </c>
      <c r="JG167">
        <v>2.50244</v>
      </c>
      <c r="JH167">
        <v>37.4578</v>
      </c>
      <c r="JI167">
        <v>24.2188</v>
      </c>
      <c r="JJ167">
        <v>18</v>
      </c>
      <c r="JK167">
        <v>475.977</v>
      </c>
      <c r="JL167">
        <v>481.956</v>
      </c>
      <c r="JM167">
        <v>30.6512</v>
      </c>
      <c r="JN167">
        <v>29.6336</v>
      </c>
      <c r="JO167">
        <v>29.9993</v>
      </c>
      <c r="JP167">
        <v>29.3101</v>
      </c>
      <c r="JQ167">
        <v>29.3694</v>
      </c>
      <c r="JR167">
        <v>22.3139</v>
      </c>
      <c r="JS167">
        <v>24.8514</v>
      </c>
      <c r="JT167">
        <v>100</v>
      </c>
      <c r="JU167">
        <v>30.6953</v>
      </c>
      <c r="JV167">
        <v>420</v>
      </c>
      <c r="JW167">
        <v>23.975</v>
      </c>
      <c r="JX167">
        <v>100.786</v>
      </c>
      <c r="JY167">
        <v>100.109</v>
      </c>
    </row>
    <row r="168" spans="1:285">
      <c r="A168">
        <v>152</v>
      </c>
      <c r="B168">
        <v>1758505271.5</v>
      </c>
      <c r="C168">
        <v>1754.900000095367</v>
      </c>
      <c r="D168" t="s">
        <v>735</v>
      </c>
      <c r="E168" t="s">
        <v>736</v>
      </c>
      <c r="F168">
        <v>5</v>
      </c>
      <c r="G168" t="s">
        <v>734</v>
      </c>
      <c r="H168" t="s">
        <v>420</v>
      </c>
      <c r="I168" t="s">
        <v>421</v>
      </c>
      <c r="J168">
        <v>1758505268.666667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1.91</v>
      </c>
      <c r="DB168">
        <v>0.5</v>
      </c>
      <c r="DC168" t="s">
        <v>423</v>
      </c>
      <c r="DD168">
        <v>2</v>
      </c>
      <c r="DE168">
        <v>1758505268.666667</v>
      </c>
      <c r="DF168">
        <v>420.8731111111111</v>
      </c>
      <c r="DG168">
        <v>419.9858888888889</v>
      </c>
      <c r="DH168">
        <v>23.91473333333333</v>
      </c>
      <c r="DI168">
        <v>23.84783333333333</v>
      </c>
      <c r="DJ168">
        <v>420.7536666666667</v>
      </c>
      <c r="DK168">
        <v>23.68186666666666</v>
      </c>
      <c r="DL168">
        <v>500.0247777777778</v>
      </c>
      <c r="DM168">
        <v>89.96082222222223</v>
      </c>
      <c r="DN168">
        <v>0.05585937777777778</v>
      </c>
      <c r="DO168">
        <v>30.25218888888889</v>
      </c>
      <c r="DP168">
        <v>29.99791111111111</v>
      </c>
      <c r="DQ168">
        <v>999.9000000000001</v>
      </c>
      <c r="DR168">
        <v>0</v>
      </c>
      <c r="DS168">
        <v>0</v>
      </c>
      <c r="DT168">
        <v>10000.15222222222</v>
      </c>
      <c r="DU168">
        <v>0</v>
      </c>
      <c r="DV168">
        <v>1.59976</v>
      </c>
      <c r="DW168">
        <v>0.8872374444444445</v>
      </c>
      <c r="DX168">
        <v>431.1846666666667</v>
      </c>
      <c r="DY168">
        <v>430.2464444444445</v>
      </c>
      <c r="DZ168">
        <v>0.06689877777777777</v>
      </c>
      <c r="EA168">
        <v>419.9858888888889</v>
      </c>
      <c r="EB168">
        <v>23.84783333333333</v>
      </c>
      <c r="EC168">
        <v>2.151388888888889</v>
      </c>
      <c r="ED168">
        <v>2.145372222222223</v>
      </c>
      <c r="EE168">
        <v>18.60484444444445</v>
      </c>
      <c r="EF168">
        <v>18.56011111111111</v>
      </c>
      <c r="EG168">
        <v>0.00500056</v>
      </c>
      <c r="EH168">
        <v>0</v>
      </c>
      <c r="EI168">
        <v>0</v>
      </c>
      <c r="EJ168">
        <v>0</v>
      </c>
      <c r="EK168">
        <v>169.8888888888889</v>
      </c>
      <c r="EL168">
        <v>0.00500056</v>
      </c>
      <c r="EM168">
        <v>-5.300000000000001</v>
      </c>
      <c r="EN168">
        <v>-3.6</v>
      </c>
      <c r="EO168">
        <v>36.01355555555555</v>
      </c>
      <c r="EP168">
        <v>40.14555555555555</v>
      </c>
      <c r="EQ168">
        <v>37.92344444444445</v>
      </c>
      <c r="ER168">
        <v>40.361</v>
      </c>
      <c r="ES168">
        <v>38.44422222222222</v>
      </c>
      <c r="ET168">
        <v>0</v>
      </c>
      <c r="EU168">
        <v>0</v>
      </c>
      <c r="EV168">
        <v>0</v>
      </c>
      <c r="EW168">
        <v>1758505273.3</v>
      </c>
      <c r="EX168">
        <v>0</v>
      </c>
      <c r="EY168">
        <v>170.988</v>
      </c>
      <c r="EZ168">
        <v>2.138461847605917</v>
      </c>
      <c r="FA168">
        <v>-18.22307749535206</v>
      </c>
      <c r="FB168">
        <v>-5.504000000000001</v>
      </c>
      <c r="FC168">
        <v>15</v>
      </c>
      <c r="FD168">
        <v>0</v>
      </c>
      <c r="FE168" t="s">
        <v>424</v>
      </c>
      <c r="FF168">
        <v>1747148579.5</v>
      </c>
      <c r="FG168">
        <v>1747148584.5</v>
      </c>
      <c r="FH168">
        <v>0</v>
      </c>
      <c r="FI168">
        <v>0.162</v>
      </c>
      <c r="FJ168">
        <v>-0.001</v>
      </c>
      <c r="FK168">
        <v>0.139</v>
      </c>
      <c r="FL168">
        <v>0.058</v>
      </c>
      <c r="FM168">
        <v>420</v>
      </c>
      <c r="FN168">
        <v>16</v>
      </c>
      <c r="FO168">
        <v>0.19</v>
      </c>
      <c r="FP168">
        <v>0.02</v>
      </c>
      <c r="FQ168">
        <v>0.8715298780487806</v>
      </c>
      <c r="FR168">
        <v>0.2385072961672466</v>
      </c>
      <c r="FS168">
        <v>0.05347881239683031</v>
      </c>
      <c r="FT168">
        <v>1</v>
      </c>
      <c r="FU168">
        <v>171.7176470588235</v>
      </c>
      <c r="FV168">
        <v>-5.020626312847668</v>
      </c>
      <c r="FW168">
        <v>6.154886656778129</v>
      </c>
      <c r="FX168">
        <v>0</v>
      </c>
      <c r="FY168">
        <v>0.07547466829268293</v>
      </c>
      <c r="FZ168">
        <v>-0.05775696167247384</v>
      </c>
      <c r="GA168">
        <v>0.01044524569708196</v>
      </c>
      <c r="GB168">
        <v>1</v>
      </c>
      <c r="GC168">
        <v>2</v>
      </c>
      <c r="GD168">
        <v>3</v>
      </c>
      <c r="GE168" t="s">
        <v>434</v>
      </c>
      <c r="GF168">
        <v>3.12703</v>
      </c>
      <c r="GG168">
        <v>2.73386</v>
      </c>
      <c r="GH168">
        <v>0.08529829999999999</v>
      </c>
      <c r="GI168">
        <v>0.0856252</v>
      </c>
      <c r="GJ168">
        <v>0.105976</v>
      </c>
      <c r="GK168">
        <v>0.106404</v>
      </c>
      <c r="GL168">
        <v>27386.2</v>
      </c>
      <c r="GM168">
        <v>26550.6</v>
      </c>
      <c r="GN168">
        <v>30483.3</v>
      </c>
      <c r="GO168">
        <v>29293.8</v>
      </c>
      <c r="GP168">
        <v>37617</v>
      </c>
      <c r="GQ168">
        <v>34430.2</v>
      </c>
      <c r="GR168">
        <v>46640.4</v>
      </c>
      <c r="GS168">
        <v>43517.6</v>
      </c>
      <c r="GT168">
        <v>1.8132</v>
      </c>
      <c r="GU168">
        <v>1.87025</v>
      </c>
      <c r="GV168">
        <v>0.0746325</v>
      </c>
      <c r="GW168">
        <v>0</v>
      </c>
      <c r="GX168">
        <v>28.7693</v>
      </c>
      <c r="GY168">
        <v>999.9</v>
      </c>
      <c r="GZ168">
        <v>55.6</v>
      </c>
      <c r="HA168">
        <v>31.3</v>
      </c>
      <c r="HB168">
        <v>28.3633</v>
      </c>
      <c r="HC168">
        <v>63.53</v>
      </c>
      <c r="HD168">
        <v>16.6266</v>
      </c>
      <c r="HE168">
        <v>1</v>
      </c>
      <c r="HF168">
        <v>0.192284</v>
      </c>
      <c r="HG168">
        <v>-0.782949</v>
      </c>
      <c r="HH168">
        <v>20.2157</v>
      </c>
      <c r="HI168">
        <v>5.23586</v>
      </c>
      <c r="HJ168">
        <v>11.974</v>
      </c>
      <c r="HK168">
        <v>4.97155</v>
      </c>
      <c r="HL168">
        <v>3.29067</v>
      </c>
      <c r="HM168">
        <v>9999</v>
      </c>
      <c r="HN168">
        <v>9999</v>
      </c>
      <c r="HO168">
        <v>9999</v>
      </c>
      <c r="HP168">
        <v>999.9</v>
      </c>
      <c r="HQ168">
        <v>4.97295</v>
      </c>
      <c r="HR168">
        <v>1.8774</v>
      </c>
      <c r="HS168">
        <v>1.87546</v>
      </c>
      <c r="HT168">
        <v>1.87828</v>
      </c>
      <c r="HU168">
        <v>1.875</v>
      </c>
      <c r="HV168">
        <v>1.87855</v>
      </c>
      <c r="HW168">
        <v>1.87562</v>
      </c>
      <c r="HX168">
        <v>1.87683</v>
      </c>
      <c r="HY168">
        <v>0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0.12</v>
      </c>
      <c r="IM168">
        <v>0.2328</v>
      </c>
      <c r="IN168">
        <v>-0.2620446997112612</v>
      </c>
      <c r="IO168">
        <v>0.0009670109888777422</v>
      </c>
      <c r="IP168">
        <v>-2.06069886015755E-07</v>
      </c>
      <c r="IQ168">
        <v>1.492131737393187E-10</v>
      </c>
      <c r="IR168">
        <v>-0.04753701319922854</v>
      </c>
      <c r="IS168">
        <v>-0.001311061913088307</v>
      </c>
      <c r="IT168">
        <v>0.0006994928358591311</v>
      </c>
      <c r="IU168">
        <v>-6.08881213830995E-06</v>
      </c>
      <c r="IV168">
        <v>3</v>
      </c>
      <c r="IW168">
        <v>2112</v>
      </c>
      <c r="IX168">
        <v>1</v>
      </c>
      <c r="IY168">
        <v>30</v>
      </c>
      <c r="IZ168">
        <v>189278.2</v>
      </c>
      <c r="JA168">
        <v>189278.1</v>
      </c>
      <c r="JB168">
        <v>1.11328</v>
      </c>
      <c r="JC168">
        <v>2.55493</v>
      </c>
      <c r="JD168">
        <v>1.39893</v>
      </c>
      <c r="JE168">
        <v>2.35352</v>
      </c>
      <c r="JF168">
        <v>1.44897</v>
      </c>
      <c r="JG168">
        <v>2.52563</v>
      </c>
      <c r="JH168">
        <v>37.4578</v>
      </c>
      <c r="JI168">
        <v>24.2101</v>
      </c>
      <c r="JJ168">
        <v>18</v>
      </c>
      <c r="JK168">
        <v>475.895</v>
      </c>
      <c r="JL168">
        <v>482.123</v>
      </c>
      <c r="JM168">
        <v>30.6349</v>
      </c>
      <c r="JN168">
        <v>29.6336</v>
      </c>
      <c r="JO168">
        <v>29.9995</v>
      </c>
      <c r="JP168">
        <v>29.3101</v>
      </c>
      <c r="JQ168">
        <v>29.3694</v>
      </c>
      <c r="JR168">
        <v>22.3175</v>
      </c>
      <c r="JS168">
        <v>24.8514</v>
      </c>
      <c r="JT168">
        <v>100</v>
      </c>
      <c r="JU168">
        <v>30.6953</v>
      </c>
      <c r="JV168">
        <v>420</v>
      </c>
      <c r="JW168">
        <v>23.9851</v>
      </c>
      <c r="JX168">
        <v>100.787</v>
      </c>
      <c r="JY168">
        <v>100.108</v>
      </c>
    </row>
    <row r="169" spans="1:285">
      <c r="A169">
        <v>153</v>
      </c>
      <c r="B169">
        <v>1758505273.5</v>
      </c>
      <c r="C169">
        <v>1756.900000095367</v>
      </c>
      <c r="D169" t="s">
        <v>737</v>
      </c>
      <c r="E169" t="s">
        <v>738</v>
      </c>
      <c r="F169">
        <v>5</v>
      </c>
      <c r="G169" t="s">
        <v>734</v>
      </c>
      <c r="H169" t="s">
        <v>420</v>
      </c>
      <c r="I169" t="s">
        <v>421</v>
      </c>
      <c r="J169">
        <v>1758505270.8125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1.91</v>
      </c>
      <c r="DB169">
        <v>0.5</v>
      </c>
      <c r="DC169" t="s">
        <v>423</v>
      </c>
      <c r="DD169">
        <v>2</v>
      </c>
      <c r="DE169">
        <v>1758505270.8125</v>
      </c>
      <c r="DF169">
        <v>420.864</v>
      </c>
      <c r="DG169">
        <v>419.956875</v>
      </c>
      <c r="DH169">
        <v>23.91315</v>
      </c>
      <c r="DI169">
        <v>23.867225</v>
      </c>
      <c r="DJ169">
        <v>420.7445</v>
      </c>
      <c r="DK169">
        <v>23.680325</v>
      </c>
      <c r="DL169">
        <v>500.030625</v>
      </c>
      <c r="DM169">
        <v>89.96191250000001</v>
      </c>
      <c r="DN169">
        <v>0.0560396625</v>
      </c>
      <c r="DO169">
        <v>30.2440625</v>
      </c>
      <c r="DP169">
        <v>29.9883125</v>
      </c>
      <c r="DQ169">
        <v>999.9</v>
      </c>
      <c r="DR169">
        <v>0</v>
      </c>
      <c r="DS169">
        <v>0</v>
      </c>
      <c r="DT169">
        <v>9993.99375</v>
      </c>
      <c r="DU169">
        <v>0</v>
      </c>
      <c r="DV169">
        <v>1.59976</v>
      </c>
      <c r="DW169">
        <v>0.907131125</v>
      </c>
      <c r="DX169">
        <v>431.17475</v>
      </c>
      <c r="DY169">
        <v>430.22525</v>
      </c>
      <c r="DZ169">
        <v>0.04593038749999999</v>
      </c>
      <c r="EA169">
        <v>419.956875</v>
      </c>
      <c r="EB169">
        <v>23.867225</v>
      </c>
      <c r="EC169">
        <v>2.15127375</v>
      </c>
      <c r="ED169">
        <v>2.1471425</v>
      </c>
      <c r="EE169">
        <v>18.6039875</v>
      </c>
      <c r="EF169">
        <v>18.5732875</v>
      </c>
      <c r="EG169">
        <v>0.00500056</v>
      </c>
      <c r="EH169">
        <v>0</v>
      </c>
      <c r="EI169">
        <v>0</v>
      </c>
      <c r="EJ169">
        <v>0</v>
      </c>
      <c r="EK169">
        <v>170.475</v>
      </c>
      <c r="EL169">
        <v>0.00500056</v>
      </c>
      <c r="EM169">
        <v>-3.925</v>
      </c>
      <c r="EN169">
        <v>-3.4125</v>
      </c>
      <c r="EO169">
        <v>36.007625</v>
      </c>
      <c r="EP169">
        <v>40.10124999999999</v>
      </c>
      <c r="EQ169">
        <v>37.91375</v>
      </c>
      <c r="ER169">
        <v>40.3045</v>
      </c>
      <c r="ES169">
        <v>38.453</v>
      </c>
      <c r="ET169">
        <v>0</v>
      </c>
      <c r="EU169">
        <v>0</v>
      </c>
      <c r="EV169">
        <v>0</v>
      </c>
      <c r="EW169">
        <v>1758505275.7</v>
      </c>
      <c r="EX169">
        <v>0</v>
      </c>
      <c r="EY169">
        <v>171.38</v>
      </c>
      <c r="EZ169">
        <v>0.2230771871707931</v>
      </c>
      <c r="FA169">
        <v>-26.90000036740915</v>
      </c>
      <c r="FB169">
        <v>-5.512</v>
      </c>
      <c r="FC169">
        <v>15</v>
      </c>
      <c r="FD169">
        <v>0</v>
      </c>
      <c r="FE169" t="s">
        <v>424</v>
      </c>
      <c r="FF169">
        <v>1747148579.5</v>
      </c>
      <c r="FG169">
        <v>1747148584.5</v>
      </c>
      <c r="FH169">
        <v>0</v>
      </c>
      <c r="FI169">
        <v>0.162</v>
      </c>
      <c r="FJ169">
        <v>-0.001</v>
      </c>
      <c r="FK169">
        <v>0.139</v>
      </c>
      <c r="FL169">
        <v>0.058</v>
      </c>
      <c r="FM169">
        <v>420</v>
      </c>
      <c r="FN169">
        <v>16</v>
      </c>
      <c r="FO169">
        <v>0.19</v>
      </c>
      <c r="FP169">
        <v>0.02</v>
      </c>
      <c r="FQ169">
        <v>0.8808036250000001</v>
      </c>
      <c r="FR169">
        <v>0.3337214971857392</v>
      </c>
      <c r="FS169">
        <v>0.05717900085944468</v>
      </c>
      <c r="FT169">
        <v>1</v>
      </c>
      <c r="FU169">
        <v>171.15</v>
      </c>
      <c r="FV169">
        <v>-2.253628606529009</v>
      </c>
      <c r="FW169">
        <v>5.873231899148583</v>
      </c>
      <c r="FX169">
        <v>0</v>
      </c>
      <c r="FY169">
        <v>0.066321225</v>
      </c>
      <c r="FZ169">
        <v>-0.08850138686679176</v>
      </c>
      <c r="GA169">
        <v>0.01591753532851035</v>
      </c>
      <c r="GB169">
        <v>1</v>
      </c>
      <c r="GC169">
        <v>2</v>
      </c>
      <c r="GD169">
        <v>3</v>
      </c>
      <c r="GE169" t="s">
        <v>434</v>
      </c>
      <c r="GF169">
        <v>3.12693</v>
      </c>
      <c r="GG169">
        <v>2.7342</v>
      </c>
      <c r="GH169">
        <v>0.0852984</v>
      </c>
      <c r="GI169">
        <v>0.0856275</v>
      </c>
      <c r="GJ169">
        <v>0.105991</v>
      </c>
      <c r="GK169">
        <v>0.106533</v>
      </c>
      <c r="GL169">
        <v>27386.2</v>
      </c>
      <c r="GM169">
        <v>26550.6</v>
      </c>
      <c r="GN169">
        <v>30483.3</v>
      </c>
      <c r="GO169">
        <v>29293.8</v>
      </c>
      <c r="GP169">
        <v>37616.3</v>
      </c>
      <c r="GQ169">
        <v>34425.1</v>
      </c>
      <c r="GR169">
        <v>46640.3</v>
      </c>
      <c r="GS169">
        <v>43517.4</v>
      </c>
      <c r="GT169">
        <v>1.8133</v>
      </c>
      <c r="GU169">
        <v>1.87048</v>
      </c>
      <c r="GV169">
        <v>0.0738278</v>
      </c>
      <c r="GW169">
        <v>0</v>
      </c>
      <c r="GX169">
        <v>28.7705</v>
      </c>
      <c r="GY169">
        <v>999.9</v>
      </c>
      <c r="GZ169">
        <v>55.6</v>
      </c>
      <c r="HA169">
        <v>31.3</v>
      </c>
      <c r="HB169">
        <v>28.3631</v>
      </c>
      <c r="HC169">
        <v>63.54</v>
      </c>
      <c r="HD169">
        <v>16.7548</v>
      </c>
      <c r="HE169">
        <v>1</v>
      </c>
      <c r="HF169">
        <v>0.192193</v>
      </c>
      <c r="HG169">
        <v>-0.912225</v>
      </c>
      <c r="HH169">
        <v>20.2154</v>
      </c>
      <c r="HI169">
        <v>5.23736</v>
      </c>
      <c r="HJ169">
        <v>11.974</v>
      </c>
      <c r="HK169">
        <v>4.97175</v>
      </c>
      <c r="HL169">
        <v>3.291</v>
      </c>
      <c r="HM169">
        <v>9999</v>
      </c>
      <c r="HN169">
        <v>9999</v>
      </c>
      <c r="HO169">
        <v>9999</v>
      </c>
      <c r="HP169">
        <v>999.9</v>
      </c>
      <c r="HQ169">
        <v>4.97296</v>
      </c>
      <c r="HR169">
        <v>1.87741</v>
      </c>
      <c r="HS169">
        <v>1.87546</v>
      </c>
      <c r="HT169">
        <v>1.87832</v>
      </c>
      <c r="HU169">
        <v>1.875</v>
      </c>
      <c r="HV169">
        <v>1.87857</v>
      </c>
      <c r="HW169">
        <v>1.87564</v>
      </c>
      <c r="HX169">
        <v>1.87683</v>
      </c>
      <c r="HY169">
        <v>0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0.12</v>
      </c>
      <c r="IM169">
        <v>0.2329</v>
      </c>
      <c r="IN169">
        <v>-0.2620446997112612</v>
      </c>
      <c r="IO169">
        <v>0.0009670109888777422</v>
      </c>
      <c r="IP169">
        <v>-2.06069886015755E-07</v>
      </c>
      <c r="IQ169">
        <v>1.492131737393187E-10</v>
      </c>
      <c r="IR169">
        <v>-0.04753701319922854</v>
      </c>
      <c r="IS169">
        <v>-0.001311061913088307</v>
      </c>
      <c r="IT169">
        <v>0.0006994928358591311</v>
      </c>
      <c r="IU169">
        <v>-6.08881213830995E-06</v>
      </c>
      <c r="IV169">
        <v>3</v>
      </c>
      <c r="IW169">
        <v>2112</v>
      </c>
      <c r="IX169">
        <v>1</v>
      </c>
      <c r="IY169">
        <v>30</v>
      </c>
      <c r="IZ169">
        <v>189278.2</v>
      </c>
      <c r="JA169">
        <v>189278.1</v>
      </c>
      <c r="JB169">
        <v>1.11328</v>
      </c>
      <c r="JC169">
        <v>2.55493</v>
      </c>
      <c r="JD169">
        <v>1.39893</v>
      </c>
      <c r="JE169">
        <v>2.35352</v>
      </c>
      <c r="JF169">
        <v>1.44897</v>
      </c>
      <c r="JG169">
        <v>2.5769</v>
      </c>
      <c r="JH169">
        <v>37.4578</v>
      </c>
      <c r="JI169">
        <v>24.2188</v>
      </c>
      <c r="JJ169">
        <v>18</v>
      </c>
      <c r="JK169">
        <v>475.95</v>
      </c>
      <c r="JL169">
        <v>482.274</v>
      </c>
      <c r="JM169">
        <v>30.6301</v>
      </c>
      <c r="JN169">
        <v>29.6336</v>
      </c>
      <c r="JO169">
        <v>29.9997</v>
      </c>
      <c r="JP169">
        <v>29.3101</v>
      </c>
      <c r="JQ169">
        <v>29.3694</v>
      </c>
      <c r="JR169">
        <v>22.3144</v>
      </c>
      <c r="JS169">
        <v>24.8514</v>
      </c>
      <c r="JT169">
        <v>100</v>
      </c>
      <c r="JU169">
        <v>30.6953</v>
      </c>
      <c r="JV169">
        <v>420</v>
      </c>
      <c r="JW169">
        <v>23.9856</v>
      </c>
      <c r="JX169">
        <v>100.786</v>
      </c>
      <c r="JY169">
        <v>100.108</v>
      </c>
    </row>
    <row r="170" spans="1:285">
      <c r="A170">
        <v>154</v>
      </c>
      <c r="B170">
        <v>1758505275.5</v>
      </c>
      <c r="C170">
        <v>1758.900000095367</v>
      </c>
      <c r="D170" t="s">
        <v>739</v>
      </c>
      <c r="E170" t="s">
        <v>740</v>
      </c>
      <c r="F170">
        <v>5</v>
      </c>
      <c r="G170" t="s">
        <v>734</v>
      </c>
      <c r="H170" t="s">
        <v>420</v>
      </c>
      <c r="I170" t="s">
        <v>421</v>
      </c>
      <c r="J170">
        <v>1758505272.5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1.91</v>
      </c>
      <c r="DB170">
        <v>0.5</v>
      </c>
      <c r="DC170" t="s">
        <v>423</v>
      </c>
      <c r="DD170">
        <v>2</v>
      </c>
      <c r="DE170">
        <v>1758505272.5</v>
      </c>
      <c r="DF170">
        <v>420.8601111111112</v>
      </c>
      <c r="DG170">
        <v>419.9573333333333</v>
      </c>
      <c r="DH170">
        <v>23.91632222222222</v>
      </c>
      <c r="DI170">
        <v>23.89277777777778</v>
      </c>
      <c r="DJ170">
        <v>420.7405555555556</v>
      </c>
      <c r="DK170">
        <v>23.68343333333333</v>
      </c>
      <c r="DL170">
        <v>500.0098888888889</v>
      </c>
      <c r="DM170">
        <v>89.9616</v>
      </c>
      <c r="DN170">
        <v>0.05629878888888889</v>
      </c>
      <c r="DO170">
        <v>30.23903333333333</v>
      </c>
      <c r="DP170">
        <v>29.98002222222222</v>
      </c>
      <c r="DQ170">
        <v>999.9000000000001</v>
      </c>
      <c r="DR170">
        <v>0</v>
      </c>
      <c r="DS170">
        <v>0</v>
      </c>
      <c r="DT170">
        <v>9985.974444444444</v>
      </c>
      <c r="DU170">
        <v>0</v>
      </c>
      <c r="DV170">
        <v>1.59976</v>
      </c>
      <c r="DW170">
        <v>0.9028047777777777</v>
      </c>
      <c r="DX170">
        <v>431.172</v>
      </c>
      <c r="DY170">
        <v>430.2368888888889</v>
      </c>
      <c r="DZ170">
        <v>0.02354134111111111</v>
      </c>
      <c r="EA170">
        <v>419.9573333333333</v>
      </c>
      <c r="EB170">
        <v>23.89277777777778</v>
      </c>
      <c r="EC170">
        <v>2.151551111111111</v>
      </c>
      <c r="ED170">
        <v>2.149432222222222</v>
      </c>
      <c r="EE170">
        <v>18.60603333333333</v>
      </c>
      <c r="EF170">
        <v>18.59032222222222</v>
      </c>
      <c r="EG170">
        <v>0.00500056</v>
      </c>
      <c r="EH170">
        <v>0</v>
      </c>
      <c r="EI170">
        <v>0</v>
      </c>
      <c r="EJ170">
        <v>0</v>
      </c>
      <c r="EK170">
        <v>171.4777777777778</v>
      </c>
      <c r="EL170">
        <v>0.00500056</v>
      </c>
      <c r="EM170">
        <v>-2.6</v>
      </c>
      <c r="EN170">
        <v>-3.244444444444444</v>
      </c>
      <c r="EO170">
        <v>35.965</v>
      </c>
      <c r="EP170">
        <v>40.04844444444445</v>
      </c>
      <c r="EQ170">
        <v>37.847</v>
      </c>
      <c r="ER170">
        <v>40.22211111111111</v>
      </c>
      <c r="ES170">
        <v>38.38166666666667</v>
      </c>
      <c r="ET170">
        <v>0</v>
      </c>
      <c r="EU170">
        <v>0</v>
      </c>
      <c r="EV170">
        <v>0</v>
      </c>
      <c r="EW170">
        <v>1758505277.5</v>
      </c>
      <c r="EX170">
        <v>0</v>
      </c>
      <c r="EY170">
        <v>172.0346153846154</v>
      </c>
      <c r="EZ170">
        <v>0.5846155916946874</v>
      </c>
      <c r="FA170">
        <v>7.094016694359587</v>
      </c>
      <c r="FB170">
        <v>-5.365384615384615</v>
      </c>
      <c r="FC170">
        <v>15</v>
      </c>
      <c r="FD170">
        <v>0</v>
      </c>
      <c r="FE170" t="s">
        <v>424</v>
      </c>
      <c r="FF170">
        <v>1747148579.5</v>
      </c>
      <c r="FG170">
        <v>1747148584.5</v>
      </c>
      <c r="FH170">
        <v>0</v>
      </c>
      <c r="FI170">
        <v>0.162</v>
      </c>
      <c r="FJ170">
        <v>-0.001</v>
      </c>
      <c r="FK170">
        <v>0.139</v>
      </c>
      <c r="FL170">
        <v>0.058</v>
      </c>
      <c r="FM170">
        <v>420</v>
      </c>
      <c r="FN170">
        <v>16</v>
      </c>
      <c r="FO170">
        <v>0.19</v>
      </c>
      <c r="FP170">
        <v>0.02</v>
      </c>
      <c r="FQ170">
        <v>0.8825801951219513</v>
      </c>
      <c r="FR170">
        <v>0.2547157003484335</v>
      </c>
      <c r="FS170">
        <v>0.05583684385745605</v>
      </c>
      <c r="FT170">
        <v>1</v>
      </c>
      <c r="FU170">
        <v>171.55</v>
      </c>
      <c r="FV170">
        <v>0.9915967676086361</v>
      </c>
      <c r="FW170">
        <v>5.995255477066353</v>
      </c>
      <c r="FX170">
        <v>1</v>
      </c>
      <c r="FY170">
        <v>0.06066847439024391</v>
      </c>
      <c r="FZ170">
        <v>-0.1529959783275261</v>
      </c>
      <c r="GA170">
        <v>0.02355188829449511</v>
      </c>
      <c r="GB170">
        <v>0</v>
      </c>
      <c r="GC170">
        <v>2</v>
      </c>
      <c r="GD170">
        <v>3</v>
      </c>
      <c r="GE170" t="s">
        <v>434</v>
      </c>
      <c r="GF170">
        <v>3.12681</v>
      </c>
      <c r="GG170">
        <v>2.73432</v>
      </c>
      <c r="GH170">
        <v>0.0852996</v>
      </c>
      <c r="GI170">
        <v>0.0856398</v>
      </c>
      <c r="GJ170">
        <v>0.106032</v>
      </c>
      <c r="GK170">
        <v>0.106585</v>
      </c>
      <c r="GL170">
        <v>27386.1</v>
      </c>
      <c r="GM170">
        <v>26550.4</v>
      </c>
      <c r="GN170">
        <v>30483.3</v>
      </c>
      <c r="GO170">
        <v>29294</v>
      </c>
      <c r="GP170">
        <v>37614.3</v>
      </c>
      <c r="GQ170">
        <v>34423</v>
      </c>
      <c r="GR170">
        <v>46640.1</v>
      </c>
      <c r="GS170">
        <v>43517.4</v>
      </c>
      <c r="GT170">
        <v>1.81315</v>
      </c>
      <c r="GU170">
        <v>1.8706</v>
      </c>
      <c r="GV170">
        <v>0.0736266</v>
      </c>
      <c r="GW170">
        <v>0</v>
      </c>
      <c r="GX170">
        <v>28.7715</v>
      </c>
      <c r="GY170">
        <v>999.9</v>
      </c>
      <c r="GZ170">
        <v>55.6</v>
      </c>
      <c r="HA170">
        <v>31.3</v>
      </c>
      <c r="HB170">
        <v>28.3644</v>
      </c>
      <c r="HC170">
        <v>63.25</v>
      </c>
      <c r="HD170">
        <v>16.871</v>
      </c>
      <c r="HE170">
        <v>1</v>
      </c>
      <c r="HF170">
        <v>0.192045</v>
      </c>
      <c r="HG170">
        <v>-0.965468</v>
      </c>
      <c r="HH170">
        <v>20.215</v>
      </c>
      <c r="HI170">
        <v>5.23796</v>
      </c>
      <c r="HJ170">
        <v>11.974</v>
      </c>
      <c r="HK170">
        <v>4.97195</v>
      </c>
      <c r="HL170">
        <v>3.291</v>
      </c>
      <c r="HM170">
        <v>9999</v>
      </c>
      <c r="HN170">
        <v>9999</v>
      </c>
      <c r="HO170">
        <v>9999</v>
      </c>
      <c r="HP170">
        <v>999.9</v>
      </c>
      <c r="HQ170">
        <v>4.97296</v>
      </c>
      <c r="HR170">
        <v>1.87742</v>
      </c>
      <c r="HS170">
        <v>1.87546</v>
      </c>
      <c r="HT170">
        <v>1.87834</v>
      </c>
      <c r="HU170">
        <v>1.875</v>
      </c>
      <c r="HV170">
        <v>1.87861</v>
      </c>
      <c r="HW170">
        <v>1.87567</v>
      </c>
      <c r="HX170">
        <v>1.87683</v>
      </c>
      <c r="HY170">
        <v>0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0.119</v>
      </c>
      <c r="IM170">
        <v>0.2332</v>
      </c>
      <c r="IN170">
        <v>-0.2620446997112612</v>
      </c>
      <c r="IO170">
        <v>0.0009670109888777422</v>
      </c>
      <c r="IP170">
        <v>-2.06069886015755E-07</v>
      </c>
      <c r="IQ170">
        <v>1.492131737393187E-10</v>
      </c>
      <c r="IR170">
        <v>-0.04753701319922854</v>
      </c>
      <c r="IS170">
        <v>-0.001311061913088307</v>
      </c>
      <c r="IT170">
        <v>0.0006994928358591311</v>
      </c>
      <c r="IU170">
        <v>-6.08881213830995E-06</v>
      </c>
      <c r="IV170">
        <v>3</v>
      </c>
      <c r="IW170">
        <v>2112</v>
      </c>
      <c r="IX170">
        <v>1</v>
      </c>
      <c r="IY170">
        <v>30</v>
      </c>
      <c r="IZ170">
        <v>189278.3</v>
      </c>
      <c r="JA170">
        <v>189278.2</v>
      </c>
      <c r="JB170">
        <v>1.11328</v>
      </c>
      <c r="JC170">
        <v>2.54883</v>
      </c>
      <c r="JD170">
        <v>1.39893</v>
      </c>
      <c r="JE170">
        <v>2.35352</v>
      </c>
      <c r="JF170">
        <v>1.44897</v>
      </c>
      <c r="JG170">
        <v>2.60986</v>
      </c>
      <c r="JH170">
        <v>37.4819</v>
      </c>
      <c r="JI170">
        <v>24.2188</v>
      </c>
      <c r="JJ170">
        <v>18</v>
      </c>
      <c r="JK170">
        <v>475.867</v>
      </c>
      <c r="JL170">
        <v>482.357</v>
      </c>
      <c r="JM170">
        <v>30.6319</v>
      </c>
      <c r="JN170">
        <v>29.6336</v>
      </c>
      <c r="JO170">
        <v>29.9998</v>
      </c>
      <c r="JP170">
        <v>29.3101</v>
      </c>
      <c r="JQ170">
        <v>29.3694</v>
      </c>
      <c r="JR170">
        <v>22.3144</v>
      </c>
      <c r="JS170">
        <v>24.8514</v>
      </c>
      <c r="JT170">
        <v>100</v>
      </c>
      <c r="JU170">
        <v>30.6671</v>
      </c>
      <c r="JV170">
        <v>420</v>
      </c>
      <c r="JW170">
        <v>23.9823</v>
      </c>
      <c r="JX170">
        <v>100.786</v>
      </c>
      <c r="JY170">
        <v>100.108</v>
      </c>
    </row>
    <row r="171" spans="1:285">
      <c r="A171">
        <v>155</v>
      </c>
      <c r="B171">
        <v>1758505277.5</v>
      </c>
      <c r="C171">
        <v>1760.900000095367</v>
      </c>
      <c r="D171" t="s">
        <v>741</v>
      </c>
      <c r="E171" t="s">
        <v>742</v>
      </c>
      <c r="F171">
        <v>5</v>
      </c>
      <c r="G171" t="s">
        <v>734</v>
      </c>
      <c r="H171" t="s">
        <v>420</v>
      </c>
      <c r="I171" t="s">
        <v>421</v>
      </c>
      <c r="J171">
        <v>1758505274.5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1.91</v>
      </c>
      <c r="DB171">
        <v>0.5</v>
      </c>
      <c r="DC171" t="s">
        <v>423</v>
      </c>
      <c r="DD171">
        <v>2</v>
      </c>
      <c r="DE171">
        <v>1758505274.5</v>
      </c>
      <c r="DF171">
        <v>420.8603333333333</v>
      </c>
      <c r="DG171">
        <v>419.9812222222222</v>
      </c>
      <c r="DH171">
        <v>23.92507777777778</v>
      </c>
      <c r="DI171">
        <v>23.91895555555556</v>
      </c>
      <c r="DJ171">
        <v>420.7407777777778</v>
      </c>
      <c r="DK171">
        <v>23.69202222222222</v>
      </c>
      <c r="DL171">
        <v>499.9863333333333</v>
      </c>
      <c r="DM171">
        <v>89.96034444444444</v>
      </c>
      <c r="DN171">
        <v>0.05647513333333333</v>
      </c>
      <c r="DO171">
        <v>30.23415555555555</v>
      </c>
      <c r="DP171">
        <v>29.97343333333333</v>
      </c>
      <c r="DQ171">
        <v>999.9000000000001</v>
      </c>
      <c r="DR171">
        <v>0</v>
      </c>
      <c r="DS171">
        <v>0</v>
      </c>
      <c r="DT171">
        <v>9994.78888888889</v>
      </c>
      <c r="DU171">
        <v>0</v>
      </c>
      <c r="DV171">
        <v>1.59976</v>
      </c>
      <c r="DW171">
        <v>0.8790011111111111</v>
      </c>
      <c r="DX171">
        <v>431.1761111111111</v>
      </c>
      <c r="DY171">
        <v>430.2728888888889</v>
      </c>
      <c r="DZ171">
        <v>0.006116650333333334</v>
      </c>
      <c r="EA171">
        <v>419.9812222222222</v>
      </c>
      <c r="EB171">
        <v>23.91895555555556</v>
      </c>
      <c r="EC171">
        <v>2.152307777777778</v>
      </c>
      <c r="ED171">
        <v>2.151758888888889</v>
      </c>
      <c r="EE171">
        <v>18.61166666666666</v>
      </c>
      <c r="EF171">
        <v>18.60758888888888</v>
      </c>
      <c r="EG171">
        <v>0.00500056</v>
      </c>
      <c r="EH171">
        <v>0</v>
      </c>
      <c r="EI171">
        <v>0</v>
      </c>
      <c r="EJ171">
        <v>0</v>
      </c>
      <c r="EK171">
        <v>174.9</v>
      </c>
      <c r="EL171">
        <v>0.00500056</v>
      </c>
      <c r="EM171">
        <v>-7.222222222222222</v>
      </c>
      <c r="EN171">
        <v>-3.644444444444444</v>
      </c>
      <c r="EO171">
        <v>35.91644444444445</v>
      </c>
      <c r="EP171">
        <v>40.01377777777778</v>
      </c>
      <c r="EQ171">
        <v>37.833</v>
      </c>
      <c r="ER171">
        <v>40.16644444444444</v>
      </c>
      <c r="ES171">
        <v>38.37466666666667</v>
      </c>
      <c r="ET171">
        <v>0</v>
      </c>
      <c r="EU171">
        <v>0</v>
      </c>
      <c r="EV171">
        <v>0</v>
      </c>
      <c r="EW171">
        <v>1758505279.3</v>
      </c>
      <c r="EX171">
        <v>0</v>
      </c>
      <c r="EY171">
        <v>172.876</v>
      </c>
      <c r="EZ171">
        <v>35.02307715300782</v>
      </c>
      <c r="FA171">
        <v>9.992307595082757</v>
      </c>
      <c r="FB171">
        <v>-6.907999999999999</v>
      </c>
      <c r="FC171">
        <v>15</v>
      </c>
      <c r="FD171">
        <v>0</v>
      </c>
      <c r="FE171" t="s">
        <v>424</v>
      </c>
      <c r="FF171">
        <v>1747148579.5</v>
      </c>
      <c r="FG171">
        <v>1747148584.5</v>
      </c>
      <c r="FH171">
        <v>0</v>
      </c>
      <c r="FI171">
        <v>0.162</v>
      </c>
      <c r="FJ171">
        <v>-0.001</v>
      </c>
      <c r="FK171">
        <v>0.139</v>
      </c>
      <c r="FL171">
        <v>0.058</v>
      </c>
      <c r="FM171">
        <v>420</v>
      </c>
      <c r="FN171">
        <v>16</v>
      </c>
      <c r="FO171">
        <v>0.19</v>
      </c>
      <c r="FP171">
        <v>0.02</v>
      </c>
      <c r="FQ171">
        <v>0.8913558250000001</v>
      </c>
      <c r="FR171">
        <v>-0.1077701651031904</v>
      </c>
      <c r="FS171">
        <v>0.04500184827364732</v>
      </c>
      <c r="FT171">
        <v>1</v>
      </c>
      <c r="FU171">
        <v>172.0882352941177</v>
      </c>
      <c r="FV171">
        <v>17.94957988024572</v>
      </c>
      <c r="FW171">
        <v>6.021860407562275</v>
      </c>
      <c r="FX171">
        <v>0</v>
      </c>
      <c r="FY171">
        <v>0.05237836582500001</v>
      </c>
      <c r="FZ171">
        <v>-0.2625456205440903</v>
      </c>
      <c r="GA171">
        <v>0.03061534038036364</v>
      </c>
      <c r="GB171">
        <v>0</v>
      </c>
      <c r="GC171">
        <v>1</v>
      </c>
      <c r="GD171">
        <v>3</v>
      </c>
      <c r="GE171" t="s">
        <v>425</v>
      </c>
      <c r="GF171">
        <v>3.12702</v>
      </c>
      <c r="GG171">
        <v>2.73423</v>
      </c>
      <c r="GH171">
        <v>0.0853003</v>
      </c>
      <c r="GI171">
        <v>0.0856427</v>
      </c>
      <c r="GJ171">
        <v>0.106075</v>
      </c>
      <c r="GK171">
        <v>0.106571</v>
      </c>
      <c r="GL171">
        <v>27386.1</v>
      </c>
      <c r="GM171">
        <v>26550.2</v>
      </c>
      <c r="GN171">
        <v>30483.3</v>
      </c>
      <c r="GO171">
        <v>29293.9</v>
      </c>
      <c r="GP171">
        <v>37612.6</v>
      </c>
      <c r="GQ171">
        <v>34422.9</v>
      </c>
      <c r="GR171">
        <v>46640.2</v>
      </c>
      <c r="GS171">
        <v>43516.5</v>
      </c>
      <c r="GT171">
        <v>1.81332</v>
      </c>
      <c r="GU171">
        <v>1.87033</v>
      </c>
      <c r="GV171">
        <v>0.0734925</v>
      </c>
      <c r="GW171">
        <v>0</v>
      </c>
      <c r="GX171">
        <v>28.7715</v>
      </c>
      <c r="GY171">
        <v>999.9</v>
      </c>
      <c r="GZ171">
        <v>55.6</v>
      </c>
      <c r="HA171">
        <v>31.3</v>
      </c>
      <c r="HB171">
        <v>28.3667</v>
      </c>
      <c r="HC171">
        <v>62.69</v>
      </c>
      <c r="HD171">
        <v>16.7268</v>
      </c>
      <c r="HE171">
        <v>1</v>
      </c>
      <c r="HF171">
        <v>0.192073</v>
      </c>
      <c r="HG171">
        <v>-0.985727</v>
      </c>
      <c r="HH171">
        <v>20.2148</v>
      </c>
      <c r="HI171">
        <v>5.239</v>
      </c>
      <c r="HJ171">
        <v>11.974</v>
      </c>
      <c r="HK171">
        <v>4.97225</v>
      </c>
      <c r="HL171">
        <v>3.291</v>
      </c>
      <c r="HM171">
        <v>9999</v>
      </c>
      <c r="HN171">
        <v>9999</v>
      </c>
      <c r="HO171">
        <v>9999</v>
      </c>
      <c r="HP171">
        <v>999.9</v>
      </c>
      <c r="HQ171">
        <v>4.97297</v>
      </c>
      <c r="HR171">
        <v>1.87743</v>
      </c>
      <c r="HS171">
        <v>1.87546</v>
      </c>
      <c r="HT171">
        <v>1.87833</v>
      </c>
      <c r="HU171">
        <v>1.875</v>
      </c>
      <c r="HV171">
        <v>1.87862</v>
      </c>
      <c r="HW171">
        <v>1.87567</v>
      </c>
      <c r="HX171">
        <v>1.87684</v>
      </c>
      <c r="HY171">
        <v>0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0.12</v>
      </c>
      <c r="IM171">
        <v>0.2335</v>
      </c>
      <c r="IN171">
        <v>-0.2620446997112612</v>
      </c>
      <c r="IO171">
        <v>0.0009670109888777422</v>
      </c>
      <c r="IP171">
        <v>-2.06069886015755E-07</v>
      </c>
      <c r="IQ171">
        <v>1.492131737393187E-10</v>
      </c>
      <c r="IR171">
        <v>-0.04753701319922854</v>
      </c>
      <c r="IS171">
        <v>-0.001311061913088307</v>
      </c>
      <c r="IT171">
        <v>0.0006994928358591311</v>
      </c>
      <c r="IU171">
        <v>-6.08881213830995E-06</v>
      </c>
      <c r="IV171">
        <v>3</v>
      </c>
      <c r="IW171">
        <v>2112</v>
      </c>
      <c r="IX171">
        <v>1</v>
      </c>
      <c r="IY171">
        <v>30</v>
      </c>
      <c r="IZ171">
        <v>189278.3</v>
      </c>
      <c r="JA171">
        <v>189278.2</v>
      </c>
      <c r="JB171">
        <v>1.11206</v>
      </c>
      <c r="JC171">
        <v>2.55127</v>
      </c>
      <c r="JD171">
        <v>1.39893</v>
      </c>
      <c r="JE171">
        <v>2.35352</v>
      </c>
      <c r="JF171">
        <v>1.44897</v>
      </c>
      <c r="JG171">
        <v>2.60132</v>
      </c>
      <c r="JH171">
        <v>37.4578</v>
      </c>
      <c r="JI171">
        <v>24.2188</v>
      </c>
      <c r="JJ171">
        <v>18</v>
      </c>
      <c r="JK171">
        <v>475.969</v>
      </c>
      <c r="JL171">
        <v>482.174</v>
      </c>
      <c r="JM171">
        <v>30.6315</v>
      </c>
      <c r="JN171">
        <v>29.6336</v>
      </c>
      <c r="JO171">
        <v>29.9999</v>
      </c>
      <c r="JP171">
        <v>29.3111</v>
      </c>
      <c r="JQ171">
        <v>29.3694</v>
      </c>
      <c r="JR171">
        <v>22.3108</v>
      </c>
      <c r="JS171">
        <v>24.8514</v>
      </c>
      <c r="JT171">
        <v>100</v>
      </c>
      <c r="JU171">
        <v>30.6671</v>
      </c>
      <c r="JV171">
        <v>420</v>
      </c>
      <c r="JW171">
        <v>23.9792</v>
      </c>
      <c r="JX171">
        <v>100.786</v>
      </c>
      <c r="JY171">
        <v>100.107</v>
      </c>
    </row>
    <row r="172" spans="1:285">
      <c r="A172">
        <v>156</v>
      </c>
      <c r="B172">
        <v>1758505279.5</v>
      </c>
      <c r="C172">
        <v>1762.900000095367</v>
      </c>
      <c r="D172" t="s">
        <v>743</v>
      </c>
      <c r="E172" t="s">
        <v>744</v>
      </c>
      <c r="F172">
        <v>5</v>
      </c>
      <c r="G172" t="s">
        <v>734</v>
      </c>
      <c r="H172" t="s">
        <v>420</v>
      </c>
      <c r="I172" t="s">
        <v>421</v>
      </c>
      <c r="J172">
        <v>1758505276.5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1.91</v>
      </c>
      <c r="DB172">
        <v>0.5</v>
      </c>
      <c r="DC172" t="s">
        <v>423</v>
      </c>
      <c r="DD172">
        <v>2</v>
      </c>
      <c r="DE172">
        <v>1758505276.5</v>
      </c>
      <c r="DF172">
        <v>420.8693333333333</v>
      </c>
      <c r="DG172">
        <v>420.0038888888889</v>
      </c>
      <c r="DH172">
        <v>23.93783333333333</v>
      </c>
      <c r="DI172">
        <v>23.93011111111111</v>
      </c>
      <c r="DJ172">
        <v>420.7498888888888</v>
      </c>
      <c r="DK172">
        <v>23.7045</v>
      </c>
      <c r="DL172">
        <v>500.0455555555557</v>
      </c>
      <c r="DM172">
        <v>89.95886666666667</v>
      </c>
      <c r="DN172">
        <v>0.05632536666666667</v>
      </c>
      <c r="DO172">
        <v>30.22977777777778</v>
      </c>
      <c r="DP172">
        <v>29.96907777777778</v>
      </c>
      <c r="DQ172">
        <v>999.9000000000001</v>
      </c>
      <c r="DR172">
        <v>0</v>
      </c>
      <c r="DS172">
        <v>0</v>
      </c>
      <c r="DT172">
        <v>10005.07777777778</v>
      </c>
      <c r="DU172">
        <v>0</v>
      </c>
      <c r="DV172">
        <v>1.59976</v>
      </c>
      <c r="DW172">
        <v>0.8653462222222221</v>
      </c>
      <c r="DX172">
        <v>431.1911111111111</v>
      </c>
      <c r="DY172">
        <v>430.3011111111111</v>
      </c>
      <c r="DZ172">
        <v>0.007705683666666667</v>
      </c>
      <c r="EA172">
        <v>420.0038888888889</v>
      </c>
      <c r="EB172">
        <v>23.93011111111111</v>
      </c>
      <c r="EC172">
        <v>2.153418888888889</v>
      </c>
      <c r="ED172">
        <v>2.152726666666667</v>
      </c>
      <c r="EE172">
        <v>18.61991111111111</v>
      </c>
      <c r="EF172">
        <v>18.61478888888889</v>
      </c>
      <c r="EG172">
        <v>0.00500056</v>
      </c>
      <c r="EH172">
        <v>0</v>
      </c>
      <c r="EI172">
        <v>0</v>
      </c>
      <c r="EJ172">
        <v>0</v>
      </c>
      <c r="EK172">
        <v>178.1444444444445</v>
      </c>
      <c r="EL172">
        <v>0.00500056</v>
      </c>
      <c r="EM172">
        <v>-9.1</v>
      </c>
      <c r="EN172">
        <v>-3.255555555555556</v>
      </c>
      <c r="EO172">
        <v>35.96488888888889</v>
      </c>
      <c r="EP172">
        <v>39.97211111111111</v>
      </c>
      <c r="EQ172">
        <v>37.833</v>
      </c>
      <c r="ER172">
        <v>40.13866666666667</v>
      </c>
      <c r="ES172">
        <v>38.35366666666667</v>
      </c>
      <c r="ET172">
        <v>0</v>
      </c>
      <c r="EU172">
        <v>0</v>
      </c>
      <c r="EV172">
        <v>0</v>
      </c>
      <c r="EW172">
        <v>1758505281.7</v>
      </c>
      <c r="EX172">
        <v>0</v>
      </c>
      <c r="EY172">
        <v>173.724</v>
      </c>
      <c r="EZ172">
        <v>35.98461543291033</v>
      </c>
      <c r="FA172">
        <v>16.04615411391625</v>
      </c>
      <c r="FB172">
        <v>-6.808</v>
      </c>
      <c r="FC172">
        <v>15</v>
      </c>
      <c r="FD172">
        <v>0</v>
      </c>
      <c r="FE172" t="s">
        <v>424</v>
      </c>
      <c r="FF172">
        <v>1747148579.5</v>
      </c>
      <c r="FG172">
        <v>1747148584.5</v>
      </c>
      <c r="FH172">
        <v>0</v>
      </c>
      <c r="FI172">
        <v>0.162</v>
      </c>
      <c r="FJ172">
        <v>-0.001</v>
      </c>
      <c r="FK172">
        <v>0.139</v>
      </c>
      <c r="FL172">
        <v>0.058</v>
      </c>
      <c r="FM172">
        <v>420</v>
      </c>
      <c r="FN172">
        <v>16</v>
      </c>
      <c r="FO172">
        <v>0.19</v>
      </c>
      <c r="FP172">
        <v>0.02</v>
      </c>
      <c r="FQ172">
        <v>0.8944559999999999</v>
      </c>
      <c r="FR172">
        <v>-0.1885371219512195</v>
      </c>
      <c r="FS172">
        <v>0.04192324009483022</v>
      </c>
      <c r="FT172">
        <v>1</v>
      </c>
      <c r="FU172">
        <v>173.1970588235294</v>
      </c>
      <c r="FV172">
        <v>21.63941943182469</v>
      </c>
      <c r="FW172">
        <v>5.9160541944639</v>
      </c>
      <c r="FX172">
        <v>0</v>
      </c>
      <c r="FY172">
        <v>0.04929733007317073</v>
      </c>
      <c r="FZ172">
        <v>-0.2694439692334492</v>
      </c>
      <c r="GA172">
        <v>0.03118414987553898</v>
      </c>
      <c r="GB172">
        <v>0</v>
      </c>
      <c r="GC172">
        <v>1</v>
      </c>
      <c r="GD172">
        <v>3</v>
      </c>
      <c r="GE172" t="s">
        <v>425</v>
      </c>
      <c r="GF172">
        <v>3.12716</v>
      </c>
      <c r="GG172">
        <v>2.7338</v>
      </c>
      <c r="GH172">
        <v>0.08529920000000001</v>
      </c>
      <c r="GI172">
        <v>0.0856312</v>
      </c>
      <c r="GJ172">
        <v>0.106107</v>
      </c>
      <c r="GK172">
        <v>0.106565</v>
      </c>
      <c r="GL172">
        <v>27386.2</v>
      </c>
      <c r="GM172">
        <v>26550.1</v>
      </c>
      <c r="GN172">
        <v>30483.4</v>
      </c>
      <c r="GO172">
        <v>29293.4</v>
      </c>
      <c r="GP172">
        <v>37611.1</v>
      </c>
      <c r="GQ172">
        <v>34422.6</v>
      </c>
      <c r="GR172">
        <v>46640.1</v>
      </c>
      <c r="GS172">
        <v>43515.9</v>
      </c>
      <c r="GT172">
        <v>1.8136</v>
      </c>
      <c r="GU172">
        <v>1.8703</v>
      </c>
      <c r="GV172">
        <v>0.0729114</v>
      </c>
      <c r="GW172">
        <v>0</v>
      </c>
      <c r="GX172">
        <v>28.7724</v>
      </c>
      <c r="GY172">
        <v>999.9</v>
      </c>
      <c r="GZ172">
        <v>55.6</v>
      </c>
      <c r="HA172">
        <v>31.3</v>
      </c>
      <c r="HB172">
        <v>28.3635</v>
      </c>
      <c r="HC172">
        <v>63.42</v>
      </c>
      <c r="HD172">
        <v>16.6146</v>
      </c>
      <c r="HE172">
        <v>1</v>
      </c>
      <c r="HF172">
        <v>0.192152</v>
      </c>
      <c r="HG172">
        <v>-1.06133</v>
      </c>
      <c r="HH172">
        <v>20.2143</v>
      </c>
      <c r="HI172">
        <v>5.23855</v>
      </c>
      <c r="HJ172">
        <v>11.974</v>
      </c>
      <c r="HK172">
        <v>4.9721</v>
      </c>
      <c r="HL172">
        <v>3.291</v>
      </c>
      <c r="HM172">
        <v>9999</v>
      </c>
      <c r="HN172">
        <v>9999</v>
      </c>
      <c r="HO172">
        <v>9999</v>
      </c>
      <c r="HP172">
        <v>999.9</v>
      </c>
      <c r="HQ172">
        <v>4.97296</v>
      </c>
      <c r="HR172">
        <v>1.87741</v>
      </c>
      <c r="HS172">
        <v>1.87546</v>
      </c>
      <c r="HT172">
        <v>1.8783</v>
      </c>
      <c r="HU172">
        <v>1.875</v>
      </c>
      <c r="HV172">
        <v>1.8786</v>
      </c>
      <c r="HW172">
        <v>1.87564</v>
      </c>
      <c r="HX172">
        <v>1.87684</v>
      </c>
      <c r="HY172">
        <v>0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0.12</v>
      </c>
      <c r="IM172">
        <v>0.2338</v>
      </c>
      <c r="IN172">
        <v>-0.2620446997112612</v>
      </c>
      <c r="IO172">
        <v>0.0009670109888777422</v>
      </c>
      <c r="IP172">
        <v>-2.06069886015755E-07</v>
      </c>
      <c r="IQ172">
        <v>1.492131737393187E-10</v>
      </c>
      <c r="IR172">
        <v>-0.04753701319922854</v>
      </c>
      <c r="IS172">
        <v>-0.001311061913088307</v>
      </c>
      <c r="IT172">
        <v>0.0006994928358591311</v>
      </c>
      <c r="IU172">
        <v>-6.08881213830995E-06</v>
      </c>
      <c r="IV172">
        <v>3</v>
      </c>
      <c r="IW172">
        <v>2112</v>
      </c>
      <c r="IX172">
        <v>1</v>
      </c>
      <c r="IY172">
        <v>30</v>
      </c>
      <c r="IZ172">
        <v>189278.3</v>
      </c>
      <c r="JA172">
        <v>189278.2</v>
      </c>
      <c r="JB172">
        <v>1.11328</v>
      </c>
      <c r="JC172">
        <v>2.55127</v>
      </c>
      <c r="JD172">
        <v>1.39893</v>
      </c>
      <c r="JE172">
        <v>2.35352</v>
      </c>
      <c r="JF172">
        <v>1.44897</v>
      </c>
      <c r="JG172">
        <v>2.5293</v>
      </c>
      <c r="JH172">
        <v>37.4578</v>
      </c>
      <c r="JI172">
        <v>24.2188</v>
      </c>
      <c r="JJ172">
        <v>18</v>
      </c>
      <c r="JK172">
        <v>476.128</v>
      </c>
      <c r="JL172">
        <v>482.157</v>
      </c>
      <c r="JM172">
        <v>30.6289</v>
      </c>
      <c r="JN172">
        <v>29.6336</v>
      </c>
      <c r="JO172">
        <v>30</v>
      </c>
      <c r="JP172">
        <v>29.3124</v>
      </c>
      <c r="JQ172">
        <v>29.3694</v>
      </c>
      <c r="JR172">
        <v>22.3138</v>
      </c>
      <c r="JS172">
        <v>24.8514</v>
      </c>
      <c r="JT172">
        <v>100</v>
      </c>
      <c r="JU172">
        <v>30.6888</v>
      </c>
      <c r="JV172">
        <v>420</v>
      </c>
      <c r="JW172">
        <v>23.9798</v>
      </c>
      <c r="JX172">
        <v>100.786</v>
      </c>
      <c r="JY172">
        <v>100.105</v>
      </c>
    </row>
    <row r="173" spans="1:285">
      <c r="A173">
        <v>157</v>
      </c>
      <c r="B173">
        <v>1758505281.5</v>
      </c>
      <c r="C173">
        <v>1764.900000095367</v>
      </c>
      <c r="D173" t="s">
        <v>745</v>
      </c>
      <c r="E173" t="s">
        <v>746</v>
      </c>
      <c r="F173">
        <v>5</v>
      </c>
      <c r="G173" t="s">
        <v>734</v>
      </c>
      <c r="H173" t="s">
        <v>420</v>
      </c>
      <c r="I173" t="s">
        <v>421</v>
      </c>
      <c r="J173">
        <v>1758505278.5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1.91</v>
      </c>
      <c r="DB173">
        <v>0.5</v>
      </c>
      <c r="DC173" t="s">
        <v>423</v>
      </c>
      <c r="DD173">
        <v>2</v>
      </c>
      <c r="DE173">
        <v>1758505278.5</v>
      </c>
      <c r="DF173">
        <v>420.8721111111111</v>
      </c>
      <c r="DG173">
        <v>419.9968888888889</v>
      </c>
      <c r="DH173">
        <v>23.95048888888889</v>
      </c>
      <c r="DI173">
        <v>23.93034444444444</v>
      </c>
      <c r="DJ173">
        <v>420.7526666666667</v>
      </c>
      <c r="DK173">
        <v>23.71687777777778</v>
      </c>
      <c r="DL173">
        <v>500.0762222222222</v>
      </c>
      <c r="DM173">
        <v>89.95808888888888</v>
      </c>
      <c r="DN173">
        <v>0.05618393333333333</v>
      </c>
      <c r="DO173">
        <v>30.22518888888889</v>
      </c>
      <c r="DP173">
        <v>29.96353333333333</v>
      </c>
      <c r="DQ173">
        <v>999.9000000000001</v>
      </c>
      <c r="DR173">
        <v>0</v>
      </c>
      <c r="DS173">
        <v>0</v>
      </c>
      <c r="DT173">
        <v>10003.89888888889</v>
      </c>
      <c r="DU173">
        <v>0</v>
      </c>
      <c r="DV173">
        <v>1.59976</v>
      </c>
      <c r="DW173">
        <v>0.8751662222222223</v>
      </c>
      <c r="DX173">
        <v>431.1996666666666</v>
      </c>
      <c r="DY173">
        <v>430.294</v>
      </c>
      <c r="DZ173">
        <v>0.02013269811111111</v>
      </c>
      <c r="EA173">
        <v>419.9968888888889</v>
      </c>
      <c r="EB173">
        <v>23.93034444444444</v>
      </c>
      <c r="EC173">
        <v>2.154537777777778</v>
      </c>
      <c r="ED173">
        <v>2.15273</v>
      </c>
      <c r="EE173">
        <v>18.62823333333333</v>
      </c>
      <c r="EF173">
        <v>18.6148</v>
      </c>
      <c r="EG173">
        <v>0.00500056</v>
      </c>
      <c r="EH173">
        <v>0</v>
      </c>
      <c r="EI173">
        <v>0</v>
      </c>
      <c r="EJ173">
        <v>0</v>
      </c>
      <c r="EK173">
        <v>176.8555555555556</v>
      </c>
      <c r="EL173">
        <v>0.00500056</v>
      </c>
      <c r="EM173">
        <v>-7.555555555555555</v>
      </c>
      <c r="EN173">
        <v>-2.677777777777778</v>
      </c>
      <c r="EO173">
        <v>35.95111111111111</v>
      </c>
      <c r="EP173">
        <v>39.94422222222222</v>
      </c>
      <c r="EQ173">
        <v>37.833</v>
      </c>
      <c r="ER173">
        <v>40.083</v>
      </c>
      <c r="ES173">
        <v>38.33988888888889</v>
      </c>
      <c r="ET173">
        <v>0</v>
      </c>
      <c r="EU173">
        <v>0</v>
      </c>
      <c r="EV173">
        <v>0</v>
      </c>
      <c r="EW173">
        <v>1758505283.5</v>
      </c>
      <c r="EX173">
        <v>0</v>
      </c>
      <c r="EY173">
        <v>173.8076923076923</v>
      </c>
      <c r="EZ173">
        <v>36.36923069323791</v>
      </c>
      <c r="FA173">
        <v>10.24615398296623</v>
      </c>
      <c r="FB173">
        <v>-6.549999999999998</v>
      </c>
      <c r="FC173">
        <v>15</v>
      </c>
      <c r="FD173">
        <v>0</v>
      </c>
      <c r="FE173" t="s">
        <v>424</v>
      </c>
      <c r="FF173">
        <v>1747148579.5</v>
      </c>
      <c r="FG173">
        <v>1747148584.5</v>
      </c>
      <c r="FH173">
        <v>0</v>
      </c>
      <c r="FI173">
        <v>0.162</v>
      </c>
      <c r="FJ173">
        <v>-0.001</v>
      </c>
      <c r="FK173">
        <v>0.139</v>
      </c>
      <c r="FL173">
        <v>0.058</v>
      </c>
      <c r="FM173">
        <v>420</v>
      </c>
      <c r="FN173">
        <v>16</v>
      </c>
      <c r="FO173">
        <v>0.19</v>
      </c>
      <c r="FP173">
        <v>0.02</v>
      </c>
      <c r="FQ173">
        <v>0.8902854250000001</v>
      </c>
      <c r="FR173">
        <v>-0.1313675459662304</v>
      </c>
      <c r="FS173">
        <v>0.03745695133208755</v>
      </c>
      <c r="FT173">
        <v>1</v>
      </c>
      <c r="FU173">
        <v>173.5470588235294</v>
      </c>
      <c r="FV173">
        <v>14.35905270021219</v>
      </c>
      <c r="FW173">
        <v>6.120420751305451</v>
      </c>
      <c r="FX173">
        <v>0</v>
      </c>
      <c r="FY173">
        <v>0.043511388325</v>
      </c>
      <c r="FZ173">
        <v>-0.2545640201088181</v>
      </c>
      <c r="GA173">
        <v>0.03042271164906008</v>
      </c>
      <c r="GB173">
        <v>0</v>
      </c>
      <c r="GC173">
        <v>1</v>
      </c>
      <c r="GD173">
        <v>3</v>
      </c>
      <c r="GE173" t="s">
        <v>425</v>
      </c>
      <c r="GF173">
        <v>3.12694</v>
      </c>
      <c r="GG173">
        <v>2.73376</v>
      </c>
      <c r="GH173">
        <v>0.0852962</v>
      </c>
      <c r="GI173">
        <v>0.08562069999999999</v>
      </c>
      <c r="GJ173">
        <v>0.106133</v>
      </c>
      <c r="GK173">
        <v>0.106585</v>
      </c>
      <c r="GL173">
        <v>27386.3</v>
      </c>
      <c r="GM173">
        <v>26550.1</v>
      </c>
      <c r="GN173">
        <v>30483.4</v>
      </c>
      <c r="GO173">
        <v>29293.1</v>
      </c>
      <c r="GP173">
        <v>37610.1</v>
      </c>
      <c r="GQ173">
        <v>34422.2</v>
      </c>
      <c r="GR173">
        <v>46640.1</v>
      </c>
      <c r="GS173">
        <v>43516.4</v>
      </c>
      <c r="GT173">
        <v>1.8132</v>
      </c>
      <c r="GU173">
        <v>1.87062</v>
      </c>
      <c r="GV173">
        <v>0.0723004</v>
      </c>
      <c r="GW173">
        <v>0</v>
      </c>
      <c r="GX173">
        <v>28.773</v>
      </c>
      <c r="GY173">
        <v>999.9</v>
      </c>
      <c r="GZ173">
        <v>55.6</v>
      </c>
      <c r="HA173">
        <v>31.3</v>
      </c>
      <c r="HB173">
        <v>28.3637</v>
      </c>
      <c r="HC173">
        <v>63.13</v>
      </c>
      <c r="HD173">
        <v>16.5946</v>
      </c>
      <c r="HE173">
        <v>1</v>
      </c>
      <c r="HF173">
        <v>0.192279</v>
      </c>
      <c r="HG173">
        <v>-1.16355</v>
      </c>
      <c r="HH173">
        <v>20.2135</v>
      </c>
      <c r="HI173">
        <v>5.2384</v>
      </c>
      <c r="HJ173">
        <v>11.974</v>
      </c>
      <c r="HK173">
        <v>4.9722</v>
      </c>
      <c r="HL173">
        <v>3.291</v>
      </c>
      <c r="HM173">
        <v>9999</v>
      </c>
      <c r="HN173">
        <v>9999</v>
      </c>
      <c r="HO173">
        <v>9999</v>
      </c>
      <c r="HP173">
        <v>999.9</v>
      </c>
      <c r="HQ173">
        <v>4.97294</v>
      </c>
      <c r="HR173">
        <v>1.87741</v>
      </c>
      <c r="HS173">
        <v>1.87546</v>
      </c>
      <c r="HT173">
        <v>1.87831</v>
      </c>
      <c r="HU173">
        <v>1.875</v>
      </c>
      <c r="HV173">
        <v>1.87858</v>
      </c>
      <c r="HW173">
        <v>1.87562</v>
      </c>
      <c r="HX173">
        <v>1.87683</v>
      </c>
      <c r="HY173">
        <v>0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0.119</v>
      </c>
      <c r="IM173">
        <v>0.2339</v>
      </c>
      <c r="IN173">
        <v>-0.2620446997112612</v>
      </c>
      <c r="IO173">
        <v>0.0009670109888777422</v>
      </c>
      <c r="IP173">
        <v>-2.06069886015755E-07</v>
      </c>
      <c r="IQ173">
        <v>1.492131737393187E-10</v>
      </c>
      <c r="IR173">
        <v>-0.04753701319922854</v>
      </c>
      <c r="IS173">
        <v>-0.001311061913088307</v>
      </c>
      <c r="IT173">
        <v>0.0006994928358591311</v>
      </c>
      <c r="IU173">
        <v>-6.08881213830995E-06</v>
      </c>
      <c r="IV173">
        <v>3</v>
      </c>
      <c r="IW173">
        <v>2112</v>
      </c>
      <c r="IX173">
        <v>1</v>
      </c>
      <c r="IY173">
        <v>30</v>
      </c>
      <c r="IZ173">
        <v>189278.4</v>
      </c>
      <c r="JA173">
        <v>189278.3</v>
      </c>
      <c r="JB173">
        <v>1.11328</v>
      </c>
      <c r="JC173">
        <v>2.55249</v>
      </c>
      <c r="JD173">
        <v>1.39893</v>
      </c>
      <c r="JE173">
        <v>2.35352</v>
      </c>
      <c r="JF173">
        <v>1.44897</v>
      </c>
      <c r="JG173">
        <v>2.47437</v>
      </c>
      <c r="JH173">
        <v>37.4819</v>
      </c>
      <c r="JI173">
        <v>24.2188</v>
      </c>
      <c r="JJ173">
        <v>18</v>
      </c>
      <c r="JK173">
        <v>475.911</v>
      </c>
      <c r="JL173">
        <v>482.374</v>
      </c>
      <c r="JM173">
        <v>30.6347</v>
      </c>
      <c r="JN173">
        <v>29.6336</v>
      </c>
      <c r="JO173">
        <v>30.0001</v>
      </c>
      <c r="JP173">
        <v>29.3126</v>
      </c>
      <c r="JQ173">
        <v>29.3694</v>
      </c>
      <c r="JR173">
        <v>22.3159</v>
      </c>
      <c r="JS173">
        <v>24.8514</v>
      </c>
      <c r="JT173">
        <v>100</v>
      </c>
      <c r="JU173">
        <v>30.6888</v>
      </c>
      <c r="JV173">
        <v>420</v>
      </c>
      <c r="JW173">
        <v>23.9801</v>
      </c>
      <c r="JX173">
        <v>100.786</v>
      </c>
      <c r="JY173">
        <v>100.106</v>
      </c>
    </row>
    <row r="174" spans="1:285">
      <c r="A174">
        <v>158</v>
      </c>
      <c r="B174">
        <v>1758505283.5</v>
      </c>
      <c r="C174">
        <v>1766.900000095367</v>
      </c>
      <c r="D174" t="s">
        <v>747</v>
      </c>
      <c r="E174" t="s">
        <v>748</v>
      </c>
      <c r="F174">
        <v>5</v>
      </c>
      <c r="G174" t="s">
        <v>734</v>
      </c>
      <c r="H174" t="s">
        <v>420</v>
      </c>
      <c r="I174" t="s">
        <v>421</v>
      </c>
      <c r="J174">
        <v>1758505280.5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1.91</v>
      </c>
      <c r="DB174">
        <v>0.5</v>
      </c>
      <c r="DC174" t="s">
        <v>423</v>
      </c>
      <c r="DD174">
        <v>2</v>
      </c>
      <c r="DE174">
        <v>1758505280.5</v>
      </c>
      <c r="DF174">
        <v>420.8805555555556</v>
      </c>
      <c r="DG174">
        <v>419.9862222222221</v>
      </c>
      <c r="DH174">
        <v>23.96103333333333</v>
      </c>
      <c r="DI174">
        <v>23.93044444444444</v>
      </c>
      <c r="DJ174">
        <v>420.7608888888889</v>
      </c>
      <c r="DK174">
        <v>23.72718888888889</v>
      </c>
      <c r="DL174">
        <v>500.0545555555556</v>
      </c>
      <c r="DM174">
        <v>89.95741111111111</v>
      </c>
      <c r="DN174">
        <v>0.0561187</v>
      </c>
      <c r="DO174">
        <v>30.22074444444444</v>
      </c>
      <c r="DP174">
        <v>29.95637777777777</v>
      </c>
      <c r="DQ174">
        <v>999.9000000000001</v>
      </c>
      <c r="DR174">
        <v>0</v>
      </c>
      <c r="DS174">
        <v>0</v>
      </c>
      <c r="DT174">
        <v>9997.723333333332</v>
      </c>
      <c r="DU174">
        <v>0</v>
      </c>
      <c r="DV174">
        <v>1.59976</v>
      </c>
      <c r="DW174">
        <v>0.8942092222222223</v>
      </c>
      <c r="DX174">
        <v>431.2128888888889</v>
      </c>
      <c r="DY174">
        <v>430.2831111111111</v>
      </c>
      <c r="DZ174">
        <v>0.03056928888888889</v>
      </c>
      <c r="EA174">
        <v>419.9862222222221</v>
      </c>
      <c r="EB174">
        <v>23.93044444444444</v>
      </c>
      <c r="EC174">
        <v>2.15547</v>
      </c>
      <c r="ED174">
        <v>2.152722222222222</v>
      </c>
      <c r="EE174">
        <v>18.63514444444445</v>
      </c>
      <c r="EF174">
        <v>18.61476666666667</v>
      </c>
      <c r="EG174">
        <v>0.00500056</v>
      </c>
      <c r="EH174">
        <v>0</v>
      </c>
      <c r="EI174">
        <v>0</v>
      </c>
      <c r="EJ174">
        <v>0</v>
      </c>
      <c r="EK174">
        <v>171.9555555555556</v>
      </c>
      <c r="EL174">
        <v>0.00500056</v>
      </c>
      <c r="EM174">
        <v>-3.511111111111111</v>
      </c>
      <c r="EN174">
        <v>-2.077777777777778</v>
      </c>
      <c r="EO174">
        <v>35.98577777777777</v>
      </c>
      <c r="EP174">
        <v>39.89555555555555</v>
      </c>
      <c r="EQ174">
        <v>37.847</v>
      </c>
      <c r="ER174">
        <v>40.04822222222222</v>
      </c>
      <c r="ES174">
        <v>38.33311111111111</v>
      </c>
      <c r="ET174">
        <v>0</v>
      </c>
      <c r="EU174">
        <v>0</v>
      </c>
      <c r="EV174">
        <v>0</v>
      </c>
      <c r="EW174">
        <v>1758505285.3</v>
      </c>
      <c r="EX174">
        <v>0</v>
      </c>
      <c r="EY174">
        <v>173.216</v>
      </c>
      <c r="EZ174">
        <v>-16.33076913824666</v>
      </c>
      <c r="FA174">
        <v>25.43846159543277</v>
      </c>
      <c r="FB174">
        <v>-4.959999999999999</v>
      </c>
      <c r="FC174">
        <v>15</v>
      </c>
      <c r="FD174">
        <v>0</v>
      </c>
      <c r="FE174" t="s">
        <v>424</v>
      </c>
      <c r="FF174">
        <v>1747148579.5</v>
      </c>
      <c r="FG174">
        <v>1747148584.5</v>
      </c>
      <c r="FH174">
        <v>0</v>
      </c>
      <c r="FI174">
        <v>0.162</v>
      </c>
      <c r="FJ174">
        <v>-0.001</v>
      </c>
      <c r="FK174">
        <v>0.139</v>
      </c>
      <c r="FL174">
        <v>0.058</v>
      </c>
      <c r="FM174">
        <v>420</v>
      </c>
      <c r="FN174">
        <v>16</v>
      </c>
      <c r="FO174">
        <v>0.19</v>
      </c>
      <c r="FP174">
        <v>0.02</v>
      </c>
      <c r="FQ174">
        <v>0.8876967560975609</v>
      </c>
      <c r="FR174">
        <v>-0.05239478048780595</v>
      </c>
      <c r="FS174">
        <v>0.03473933391724261</v>
      </c>
      <c r="FT174">
        <v>1</v>
      </c>
      <c r="FU174">
        <v>172.9588235294118</v>
      </c>
      <c r="FV174">
        <v>12.25362882920112</v>
      </c>
      <c r="FW174">
        <v>6.112432732557029</v>
      </c>
      <c r="FX174">
        <v>0</v>
      </c>
      <c r="FY174">
        <v>0.04115095202439024</v>
      </c>
      <c r="FZ174">
        <v>-0.2185893273658537</v>
      </c>
      <c r="GA174">
        <v>0.02918861251932775</v>
      </c>
      <c r="GB174">
        <v>0</v>
      </c>
      <c r="GC174">
        <v>1</v>
      </c>
      <c r="GD174">
        <v>3</v>
      </c>
      <c r="GE174" t="s">
        <v>425</v>
      </c>
      <c r="GF174">
        <v>3.1269</v>
      </c>
      <c r="GG174">
        <v>2.73392</v>
      </c>
      <c r="GH174">
        <v>0.0853005</v>
      </c>
      <c r="GI174">
        <v>0.085631</v>
      </c>
      <c r="GJ174">
        <v>0.106157</v>
      </c>
      <c r="GK174">
        <v>0.106585</v>
      </c>
      <c r="GL174">
        <v>27386.1</v>
      </c>
      <c r="GM174">
        <v>26549.9</v>
      </c>
      <c r="GN174">
        <v>30483.3</v>
      </c>
      <c r="GO174">
        <v>29293.2</v>
      </c>
      <c r="GP174">
        <v>37608.9</v>
      </c>
      <c r="GQ174">
        <v>34422.3</v>
      </c>
      <c r="GR174">
        <v>46639.9</v>
      </c>
      <c r="GS174">
        <v>43516.4</v>
      </c>
      <c r="GT174">
        <v>1.8132</v>
      </c>
      <c r="GU174">
        <v>1.87045</v>
      </c>
      <c r="GV174">
        <v>0.07208440000000001</v>
      </c>
      <c r="GW174">
        <v>0</v>
      </c>
      <c r="GX174">
        <v>28.7731</v>
      </c>
      <c r="GY174">
        <v>999.9</v>
      </c>
      <c r="GZ174">
        <v>55.6</v>
      </c>
      <c r="HA174">
        <v>31.3</v>
      </c>
      <c r="HB174">
        <v>28.3643</v>
      </c>
      <c r="HC174">
        <v>63.14</v>
      </c>
      <c r="HD174">
        <v>16.6506</v>
      </c>
      <c r="HE174">
        <v>1</v>
      </c>
      <c r="HF174">
        <v>0.192332</v>
      </c>
      <c r="HG174">
        <v>-1.2094</v>
      </c>
      <c r="HH174">
        <v>20.2132</v>
      </c>
      <c r="HI174">
        <v>5.23915</v>
      </c>
      <c r="HJ174">
        <v>11.974</v>
      </c>
      <c r="HK174">
        <v>4.9724</v>
      </c>
      <c r="HL174">
        <v>3.291</v>
      </c>
      <c r="HM174">
        <v>9999</v>
      </c>
      <c r="HN174">
        <v>9999</v>
      </c>
      <c r="HO174">
        <v>9999</v>
      </c>
      <c r="HP174">
        <v>999.9</v>
      </c>
      <c r="HQ174">
        <v>4.97294</v>
      </c>
      <c r="HR174">
        <v>1.87742</v>
      </c>
      <c r="HS174">
        <v>1.87547</v>
      </c>
      <c r="HT174">
        <v>1.87835</v>
      </c>
      <c r="HU174">
        <v>1.87501</v>
      </c>
      <c r="HV174">
        <v>1.8786</v>
      </c>
      <c r="HW174">
        <v>1.87564</v>
      </c>
      <c r="HX174">
        <v>1.87684</v>
      </c>
      <c r="HY174">
        <v>0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0.12</v>
      </c>
      <c r="IM174">
        <v>0.2341</v>
      </c>
      <c r="IN174">
        <v>-0.2620446997112612</v>
      </c>
      <c r="IO174">
        <v>0.0009670109888777422</v>
      </c>
      <c r="IP174">
        <v>-2.06069886015755E-07</v>
      </c>
      <c r="IQ174">
        <v>1.492131737393187E-10</v>
      </c>
      <c r="IR174">
        <v>-0.04753701319922854</v>
      </c>
      <c r="IS174">
        <v>-0.001311061913088307</v>
      </c>
      <c r="IT174">
        <v>0.0006994928358591311</v>
      </c>
      <c r="IU174">
        <v>-6.08881213830995E-06</v>
      </c>
      <c r="IV174">
        <v>3</v>
      </c>
      <c r="IW174">
        <v>2112</v>
      </c>
      <c r="IX174">
        <v>1</v>
      </c>
      <c r="IY174">
        <v>30</v>
      </c>
      <c r="IZ174">
        <v>189278.4</v>
      </c>
      <c r="JA174">
        <v>189278.3</v>
      </c>
      <c r="JB174">
        <v>1.11328</v>
      </c>
      <c r="JC174">
        <v>2.55249</v>
      </c>
      <c r="JD174">
        <v>1.39893</v>
      </c>
      <c r="JE174">
        <v>2.35352</v>
      </c>
      <c r="JF174">
        <v>1.44897</v>
      </c>
      <c r="JG174">
        <v>2.51953</v>
      </c>
      <c r="JH174">
        <v>37.4578</v>
      </c>
      <c r="JI174">
        <v>24.2101</v>
      </c>
      <c r="JJ174">
        <v>18</v>
      </c>
      <c r="JK174">
        <v>475.911</v>
      </c>
      <c r="JL174">
        <v>482.257</v>
      </c>
      <c r="JM174">
        <v>30.6501</v>
      </c>
      <c r="JN174">
        <v>29.6336</v>
      </c>
      <c r="JO174">
        <v>30.0001</v>
      </c>
      <c r="JP174">
        <v>29.3126</v>
      </c>
      <c r="JQ174">
        <v>29.3694</v>
      </c>
      <c r="JR174">
        <v>22.3142</v>
      </c>
      <c r="JS174">
        <v>24.8514</v>
      </c>
      <c r="JT174">
        <v>100</v>
      </c>
      <c r="JU174">
        <v>30.6888</v>
      </c>
      <c r="JV174">
        <v>420</v>
      </c>
      <c r="JW174">
        <v>23.9805</v>
      </c>
      <c r="JX174">
        <v>100.786</v>
      </c>
      <c r="JY174">
        <v>100.106</v>
      </c>
    </row>
    <row r="175" spans="1:285">
      <c r="A175">
        <v>159</v>
      </c>
      <c r="B175">
        <v>1758505285.5</v>
      </c>
      <c r="C175">
        <v>1768.900000095367</v>
      </c>
      <c r="D175" t="s">
        <v>749</v>
      </c>
      <c r="E175" t="s">
        <v>750</v>
      </c>
      <c r="F175">
        <v>5</v>
      </c>
      <c r="G175" t="s">
        <v>734</v>
      </c>
      <c r="H175" t="s">
        <v>420</v>
      </c>
      <c r="I175" t="s">
        <v>421</v>
      </c>
      <c r="J175">
        <v>1758505282.5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1.91</v>
      </c>
      <c r="DB175">
        <v>0.5</v>
      </c>
      <c r="DC175" t="s">
        <v>423</v>
      </c>
      <c r="DD175">
        <v>2</v>
      </c>
      <c r="DE175">
        <v>1758505282.5</v>
      </c>
      <c r="DF175">
        <v>420.8896666666666</v>
      </c>
      <c r="DG175">
        <v>419.997</v>
      </c>
      <c r="DH175">
        <v>23.96937777777778</v>
      </c>
      <c r="DI175">
        <v>23.93208888888889</v>
      </c>
      <c r="DJ175">
        <v>420.7698888888889</v>
      </c>
      <c r="DK175">
        <v>23.73536666666667</v>
      </c>
      <c r="DL175">
        <v>499.9773333333334</v>
      </c>
      <c r="DM175">
        <v>89.95703333333333</v>
      </c>
      <c r="DN175">
        <v>0.0562163</v>
      </c>
      <c r="DO175">
        <v>30.21708888888889</v>
      </c>
      <c r="DP175">
        <v>29.95081111111111</v>
      </c>
      <c r="DQ175">
        <v>999.9000000000001</v>
      </c>
      <c r="DR175">
        <v>0</v>
      </c>
      <c r="DS175">
        <v>0</v>
      </c>
      <c r="DT175">
        <v>9989.17</v>
      </c>
      <c r="DU175">
        <v>0</v>
      </c>
      <c r="DV175">
        <v>1.59976</v>
      </c>
      <c r="DW175">
        <v>0.892585</v>
      </c>
      <c r="DX175">
        <v>431.2258888888889</v>
      </c>
      <c r="DY175">
        <v>430.2947777777779</v>
      </c>
      <c r="DZ175">
        <v>0.03727511111111111</v>
      </c>
      <c r="EA175">
        <v>419.997</v>
      </c>
      <c r="EB175">
        <v>23.93208888888889</v>
      </c>
      <c r="EC175">
        <v>2.156212222222222</v>
      </c>
      <c r="ED175">
        <v>2.152862222222222</v>
      </c>
      <c r="EE175">
        <v>18.64064444444445</v>
      </c>
      <c r="EF175">
        <v>18.61578888888889</v>
      </c>
      <c r="EG175">
        <v>0.00500056</v>
      </c>
      <c r="EH175">
        <v>0</v>
      </c>
      <c r="EI175">
        <v>0</v>
      </c>
      <c r="EJ175">
        <v>0</v>
      </c>
      <c r="EK175">
        <v>169.9444444444445</v>
      </c>
      <c r="EL175">
        <v>0.00500056</v>
      </c>
      <c r="EM175">
        <v>-1.944444444444444</v>
      </c>
      <c r="EN175">
        <v>-2.277777777777778</v>
      </c>
      <c r="EO175">
        <v>35.94422222222223</v>
      </c>
      <c r="EP175">
        <v>39.86077777777777</v>
      </c>
      <c r="EQ175">
        <v>37.78455555555556</v>
      </c>
      <c r="ER175">
        <v>39.98577777777777</v>
      </c>
      <c r="ES175">
        <v>38.29844444444445</v>
      </c>
      <c r="ET175">
        <v>0</v>
      </c>
      <c r="EU175">
        <v>0</v>
      </c>
      <c r="EV175">
        <v>0</v>
      </c>
      <c r="EW175">
        <v>1758505287.7</v>
      </c>
      <c r="EX175">
        <v>0</v>
      </c>
      <c r="EY175">
        <v>173.376</v>
      </c>
      <c r="EZ175">
        <v>-14.33846162526972</v>
      </c>
      <c r="FA175">
        <v>11.02307717616742</v>
      </c>
      <c r="FB175">
        <v>-4.891999999999999</v>
      </c>
      <c r="FC175">
        <v>15</v>
      </c>
      <c r="FD175">
        <v>0</v>
      </c>
      <c r="FE175" t="s">
        <v>424</v>
      </c>
      <c r="FF175">
        <v>1747148579.5</v>
      </c>
      <c r="FG175">
        <v>1747148584.5</v>
      </c>
      <c r="FH175">
        <v>0</v>
      </c>
      <c r="FI175">
        <v>0.162</v>
      </c>
      <c r="FJ175">
        <v>-0.001</v>
      </c>
      <c r="FK175">
        <v>0.139</v>
      </c>
      <c r="FL175">
        <v>0.058</v>
      </c>
      <c r="FM175">
        <v>420</v>
      </c>
      <c r="FN175">
        <v>16</v>
      </c>
      <c r="FO175">
        <v>0.19</v>
      </c>
      <c r="FP175">
        <v>0.02</v>
      </c>
      <c r="FQ175">
        <v>0.887023925</v>
      </c>
      <c r="FR175">
        <v>0.01694464165102816</v>
      </c>
      <c r="FS175">
        <v>0.03451768244638355</v>
      </c>
      <c r="FT175">
        <v>1</v>
      </c>
      <c r="FU175">
        <v>172.7352941176471</v>
      </c>
      <c r="FV175">
        <v>1.472880179749908</v>
      </c>
      <c r="FW175">
        <v>7.119025146123721</v>
      </c>
      <c r="FX175">
        <v>0</v>
      </c>
      <c r="FY175">
        <v>0.035830690825</v>
      </c>
      <c r="FZ175">
        <v>-0.1239268601988744</v>
      </c>
      <c r="GA175">
        <v>0.02561021381289725</v>
      </c>
      <c r="GB175">
        <v>0</v>
      </c>
      <c r="GC175">
        <v>1</v>
      </c>
      <c r="GD175">
        <v>3</v>
      </c>
      <c r="GE175" t="s">
        <v>425</v>
      </c>
      <c r="GF175">
        <v>3.12688</v>
      </c>
      <c r="GG175">
        <v>2.73406</v>
      </c>
      <c r="GH175">
        <v>0.0853004</v>
      </c>
      <c r="GI175">
        <v>0.0856338</v>
      </c>
      <c r="GJ175">
        <v>0.106178</v>
      </c>
      <c r="GK175">
        <v>0.106579</v>
      </c>
      <c r="GL175">
        <v>27385.9</v>
      </c>
      <c r="GM175">
        <v>26549.6</v>
      </c>
      <c r="GN175">
        <v>30483.1</v>
      </c>
      <c r="GO175">
        <v>29292.9</v>
      </c>
      <c r="GP175">
        <v>37607.7</v>
      </c>
      <c r="GQ175">
        <v>34422.2</v>
      </c>
      <c r="GR175">
        <v>46639.6</v>
      </c>
      <c r="GS175">
        <v>43516.1</v>
      </c>
      <c r="GT175">
        <v>1.81348</v>
      </c>
      <c r="GU175">
        <v>1.87042</v>
      </c>
      <c r="GV175">
        <v>0.0723526</v>
      </c>
      <c r="GW175">
        <v>0</v>
      </c>
      <c r="GX175">
        <v>28.7725</v>
      </c>
      <c r="GY175">
        <v>999.9</v>
      </c>
      <c r="GZ175">
        <v>55.6</v>
      </c>
      <c r="HA175">
        <v>31.3</v>
      </c>
      <c r="HB175">
        <v>28.3617</v>
      </c>
      <c r="HC175">
        <v>63.33</v>
      </c>
      <c r="HD175">
        <v>16.7788</v>
      </c>
      <c r="HE175">
        <v>1</v>
      </c>
      <c r="HF175">
        <v>0.192327</v>
      </c>
      <c r="HG175">
        <v>-1.25676</v>
      </c>
      <c r="HH175">
        <v>20.213</v>
      </c>
      <c r="HI175">
        <v>5.23885</v>
      </c>
      <c r="HJ175">
        <v>11.974</v>
      </c>
      <c r="HK175">
        <v>4.97235</v>
      </c>
      <c r="HL175">
        <v>3.291</v>
      </c>
      <c r="HM175">
        <v>9999</v>
      </c>
      <c r="HN175">
        <v>9999</v>
      </c>
      <c r="HO175">
        <v>9999</v>
      </c>
      <c r="HP175">
        <v>999.9</v>
      </c>
      <c r="HQ175">
        <v>4.97295</v>
      </c>
      <c r="HR175">
        <v>1.87741</v>
      </c>
      <c r="HS175">
        <v>1.87547</v>
      </c>
      <c r="HT175">
        <v>1.87835</v>
      </c>
      <c r="HU175">
        <v>1.87501</v>
      </c>
      <c r="HV175">
        <v>1.87861</v>
      </c>
      <c r="HW175">
        <v>1.87564</v>
      </c>
      <c r="HX175">
        <v>1.87684</v>
      </c>
      <c r="HY175">
        <v>0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0.12</v>
      </c>
      <c r="IM175">
        <v>0.2342</v>
      </c>
      <c r="IN175">
        <v>-0.2620446997112612</v>
      </c>
      <c r="IO175">
        <v>0.0009670109888777422</v>
      </c>
      <c r="IP175">
        <v>-2.06069886015755E-07</v>
      </c>
      <c r="IQ175">
        <v>1.492131737393187E-10</v>
      </c>
      <c r="IR175">
        <v>-0.04753701319922854</v>
      </c>
      <c r="IS175">
        <v>-0.001311061913088307</v>
      </c>
      <c r="IT175">
        <v>0.0006994928358591311</v>
      </c>
      <c r="IU175">
        <v>-6.08881213830995E-06</v>
      </c>
      <c r="IV175">
        <v>3</v>
      </c>
      <c r="IW175">
        <v>2112</v>
      </c>
      <c r="IX175">
        <v>1</v>
      </c>
      <c r="IY175">
        <v>30</v>
      </c>
      <c r="IZ175">
        <v>189278.4</v>
      </c>
      <c r="JA175">
        <v>189278.4</v>
      </c>
      <c r="JB175">
        <v>1.11328</v>
      </c>
      <c r="JC175">
        <v>2.55127</v>
      </c>
      <c r="JD175">
        <v>1.39893</v>
      </c>
      <c r="JE175">
        <v>2.35352</v>
      </c>
      <c r="JF175">
        <v>1.44897</v>
      </c>
      <c r="JG175">
        <v>2.58057</v>
      </c>
      <c r="JH175">
        <v>37.4578</v>
      </c>
      <c r="JI175">
        <v>24.2101</v>
      </c>
      <c r="JJ175">
        <v>18</v>
      </c>
      <c r="JK175">
        <v>476.061</v>
      </c>
      <c r="JL175">
        <v>482.24</v>
      </c>
      <c r="JM175">
        <v>30.6663</v>
      </c>
      <c r="JN175">
        <v>29.6336</v>
      </c>
      <c r="JO175">
        <v>30.0001</v>
      </c>
      <c r="JP175">
        <v>29.3126</v>
      </c>
      <c r="JQ175">
        <v>29.3694</v>
      </c>
      <c r="JR175">
        <v>22.3149</v>
      </c>
      <c r="JS175">
        <v>24.8514</v>
      </c>
      <c r="JT175">
        <v>100</v>
      </c>
      <c r="JU175">
        <v>30.7227</v>
      </c>
      <c r="JV175">
        <v>420</v>
      </c>
      <c r="JW175">
        <v>23.9747</v>
      </c>
      <c r="JX175">
        <v>100.785</v>
      </c>
      <c r="JY175">
        <v>100.105</v>
      </c>
    </row>
    <row r="176" spans="1:285">
      <c r="A176">
        <v>160</v>
      </c>
      <c r="B176">
        <v>1758505287.5</v>
      </c>
      <c r="C176">
        <v>1770.900000095367</v>
      </c>
      <c r="D176" t="s">
        <v>751</v>
      </c>
      <c r="E176" t="s">
        <v>752</v>
      </c>
      <c r="F176">
        <v>5</v>
      </c>
      <c r="G176" t="s">
        <v>734</v>
      </c>
      <c r="H176" t="s">
        <v>420</v>
      </c>
      <c r="I176" t="s">
        <v>421</v>
      </c>
      <c r="J176">
        <v>1758505284.5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1.91</v>
      </c>
      <c r="DB176">
        <v>0.5</v>
      </c>
      <c r="DC176" t="s">
        <v>423</v>
      </c>
      <c r="DD176">
        <v>2</v>
      </c>
      <c r="DE176">
        <v>1758505284.5</v>
      </c>
      <c r="DF176">
        <v>420.895</v>
      </c>
      <c r="DG176">
        <v>419.9976666666666</v>
      </c>
      <c r="DH176">
        <v>23.97633333333333</v>
      </c>
      <c r="DI176">
        <v>23.93333333333333</v>
      </c>
      <c r="DJ176">
        <v>420.7754444444444</v>
      </c>
      <c r="DK176">
        <v>23.74217777777778</v>
      </c>
      <c r="DL176">
        <v>499.9275555555556</v>
      </c>
      <c r="DM176">
        <v>89.95705555555554</v>
      </c>
      <c r="DN176">
        <v>0.05633634444444444</v>
      </c>
      <c r="DO176">
        <v>30.2144</v>
      </c>
      <c r="DP176">
        <v>29.94944444444445</v>
      </c>
      <c r="DQ176">
        <v>999.9000000000001</v>
      </c>
      <c r="DR176">
        <v>0</v>
      </c>
      <c r="DS176">
        <v>0</v>
      </c>
      <c r="DT176">
        <v>9988.334444444445</v>
      </c>
      <c r="DU176">
        <v>0</v>
      </c>
      <c r="DV176">
        <v>1.59976</v>
      </c>
      <c r="DW176">
        <v>0.8972914444444444</v>
      </c>
      <c r="DX176">
        <v>431.2345555555555</v>
      </c>
      <c r="DY176">
        <v>430.2961111111111</v>
      </c>
      <c r="DZ176">
        <v>0.04298443333333334</v>
      </c>
      <c r="EA176">
        <v>419.9976666666666</v>
      </c>
      <c r="EB176">
        <v>23.93333333333333</v>
      </c>
      <c r="EC176">
        <v>2.15684</v>
      </c>
      <c r="ED176">
        <v>2.152974444444444</v>
      </c>
      <c r="EE176">
        <v>18.64528888888889</v>
      </c>
      <c r="EF176">
        <v>18.61662222222222</v>
      </c>
      <c r="EG176">
        <v>0.00500056</v>
      </c>
      <c r="EH176">
        <v>0</v>
      </c>
      <c r="EI176">
        <v>0</v>
      </c>
      <c r="EJ176">
        <v>0</v>
      </c>
      <c r="EK176">
        <v>171.5333333333333</v>
      </c>
      <c r="EL176">
        <v>0.00500056</v>
      </c>
      <c r="EM176">
        <v>-2.555555555555555</v>
      </c>
      <c r="EN176">
        <v>-2.233333333333333</v>
      </c>
      <c r="EO176">
        <v>35.84688888888888</v>
      </c>
      <c r="EP176">
        <v>39.81911111111111</v>
      </c>
      <c r="EQ176">
        <v>37.77755555555556</v>
      </c>
      <c r="ER176">
        <v>39.958</v>
      </c>
      <c r="ES176">
        <v>38.29833333333333</v>
      </c>
      <c r="ET176">
        <v>0</v>
      </c>
      <c r="EU176">
        <v>0</v>
      </c>
      <c r="EV176">
        <v>0</v>
      </c>
      <c r="EW176">
        <v>1758505289.5</v>
      </c>
      <c r="EX176">
        <v>0</v>
      </c>
      <c r="EY176">
        <v>173.6807692307692</v>
      </c>
      <c r="EZ176">
        <v>-22.5264957419104</v>
      </c>
      <c r="FA176">
        <v>26.41709410181861</v>
      </c>
      <c r="FB176">
        <v>-4.126923076923076</v>
      </c>
      <c r="FC176">
        <v>15</v>
      </c>
      <c r="FD176">
        <v>0</v>
      </c>
      <c r="FE176" t="s">
        <v>424</v>
      </c>
      <c r="FF176">
        <v>1747148579.5</v>
      </c>
      <c r="FG176">
        <v>1747148584.5</v>
      </c>
      <c r="FH176">
        <v>0</v>
      </c>
      <c r="FI176">
        <v>0.162</v>
      </c>
      <c r="FJ176">
        <v>-0.001</v>
      </c>
      <c r="FK176">
        <v>0.139</v>
      </c>
      <c r="FL176">
        <v>0.058</v>
      </c>
      <c r="FM176">
        <v>420</v>
      </c>
      <c r="FN176">
        <v>16</v>
      </c>
      <c r="FO176">
        <v>0.19</v>
      </c>
      <c r="FP176">
        <v>0.02</v>
      </c>
      <c r="FQ176">
        <v>0.8885699024390243</v>
      </c>
      <c r="FR176">
        <v>0.01682594425087196</v>
      </c>
      <c r="FS176">
        <v>0.03421764829541227</v>
      </c>
      <c r="FT176">
        <v>1</v>
      </c>
      <c r="FU176">
        <v>172.8058823529412</v>
      </c>
      <c r="FV176">
        <v>5.952635657521554</v>
      </c>
      <c r="FW176">
        <v>6.970186138812118</v>
      </c>
      <c r="FX176">
        <v>0</v>
      </c>
      <c r="FY176">
        <v>0.03488596665853658</v>
      </c>
      <c r="FZ176">
        <v>-0.06463975030662031</v>
      </c>
      <c r="GA176">
        <v>0.02403704259527036</v>
      </c>
      <c r="GB176">
        <v>1</v>
      </c>
      <c r="GC176">
        <v>2</v>
      </c>
      <c r="GD176">
        <v>3</v>
      </c>
      <c r="GE176" t="s">
        <v>434</v>
      </c>
      <c r="GF176">
        <v>3.12681</v>
      </c>
      <c r="GG176">
        <v>2.7342</v>
      </c>
      <c r="GH176">
        <v>0.08530260000000001</v>
      </c>
      <c r="GI176">
        <v>0.0856276</v>
      </c>
      <c r="GJ176">
        <v>0.106192</v>
      </c>
      <c r="GK176">
        <v>0.106579</v>
      </c>
      <c r="GL176">
        <v>27385.9</v>
      </c>
      <c r="GM176">
        <v>26549.8</v>
      </c>
      <c r="GN176">
        <v>30483.2</v>
      </c>
      <c r="GO176">
        <v>29293</v>
      </c>
      <c r="GP176">
        <v>37607.1</v>
      </c>
      <c r="GQ176">
        <v>34422.3</v>
      </c>
      <c r="GR176">
        <v>46639.6</v>
      </c>
      <c r="GS176">
        <v>43516.2</v>
      </c>
      <c r="GT176">
        <v>1.81335</v>
      </c>
      <c r="GU176">
        <v>1.8705</v>
      </c>
      <c r="GV176">
        <v>0.0723451</v>
      </c>
      <c r="GW176">
        <v>0</v>
      </c>
      <c r="GX176">
        <v>28.7715</v>
      </c>
      <c r="GY176">
        <v>999.9</v>
      </c>
      <c r="GZ176">
        <v>55.6</v>
      </c>
      <c r="HA176">
        <v>31.3</v>
      </c>
      <c r="HB176">
        <v>28.3635</v>
      </c>
      <c r="HC176">
        <v>63.34</v>
      </c>
      <c r="HD176">
        <v>16.8389</v>
      </c>
      <c r="HE176">
        <v>1</v>
      </c>
      <c r="HF176">
        <v>0.192457</v>
      </c>
      <c r="HG176">
        <v>-1.31433</v>
      </c>
      <c r="HH176">
        <v>20.2125</v>
      </c>
      <c r="HI176">
        <v>5.2387</v>
      </c>
      <c r="HJ176">
        <v>11.974</v>
      </c>
      <c r="HK176">
        <v>4.97255</v>
      </c>
      <c r="HL176">
        <v>3.291</v>
      </c>
      <c r="HM176">
        <v>9999</v>
      </c>
      <c r="HN176">
        <v>9999</v>
      </c>
      <c r="HO176">
        <v>9999</v>
      </c>
      <c r="HP176">
        <v>999.9</v>
      </c>
      <c r="HQ176">
        <v>4.97295</v>
      </c>
      <c r="HR176">
        <v>1.87742</v>
      </c>
      <c r="HS176">
        <v>1.87546</v>
      </c>
      <c r="HT176">
        <v>1.87834</v>
      </c>
      <c r="HU176">
        <v>1.875</v>
      </c>
      <c r="HV176">
        <v>1.87861</v>
      </c>
      <c r="HW176">
        <v>1.87564</v>
      </c>
      <c r="HX176">
        <v>1.87683</v>
      </c>
      <c r="HY176">
        <v>0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0.12</v>
      </c>
      <c r="IM176">
        <v>0.2343</v>
      </c>
      <c r="IN176">
        <v>-0.2620446997112612</v>
      </c>
      <c r="IO176">
        <v>0.0009670109888777422</v>
      </c>
      <c r="IP176">
        <v>-2.06069886015755E-07</v>
      </c>
      <c r="IQ176">
        <v>1.492131737393187E-10</v>
      </c>
      <c r="IR176">
        <v>-0.04753701319922854</v>
      </c>
      <c r="IS176">
        <v>-0.001311061913088307</v>
      </c>
      <c r="IT176">
        <v>0.0006994928358591311</v>
      </c>
      <c r="IU176">
        <v>-6.08881213830995E-06</v>
      </c>
      <c r="IV176">
        <v>3</v>
      </c>
      <c r="IW176">
        <v>2112</v>
      </c>
      <c r="IX176">
        <v>1</v>
      </c>
      <c r="IY176">
        <v>30</v>
      </c>
      <c r="IZ176">
        <v>189278.5</v>
      </c>
      <c r="JA176">
        <v>189278.4</v>
      </c>
      <c r="JB176">
        <v>1.11328</v>
      </c>
      <c r="JC176">
        <v>2.55005</v>
      </c>
      <c r="JD176">
        <v>1.39893</v>
      </c>
      <c r="JE176">
        <v>2.35352</v>
      </c>
      <c r="JF176">
        <v>1.44897</v>
      </c>
      <c r="JG176">
        <v>2.60986</v>
      </c>
      <c r="JH176">
        <v>37.4578</v>
      </c>
      <c r="JI176">
        <v>24.2188</v>
      </c>
      <c r="JJ176">
        <v>18</v>
      </c>
      <c r="JK176">
        <v>475.993</v>
      </c>
      <c r="JL176">
        <v>482.291</v>
      </c>
      <c r="JM176">
        <v>30.6844</v>
      </c>
      <c r="JN176">
        <v>29.6336</v>
      </c>
      <c r="JO176">
        <v>30.0002</v>
      </c>
      <c r="JP176">
        <v>29.3126</v>
      </c>
      <c r="JQ176">
        <v>29.3694</v>
      </c>
      <c r="JR176">
        <v>22.3165</v>
      </c>
      <c r="JS176">
        <v>24.8514</v>
      </c>
      <c r="JT176">
        <v>100</v>
      </c>
      <c r="JU176">
        <v>30.7227</v>
      </c>
      <c r="JV176">
        <v>420</v>
      </c>
      <c r="JW176">
        <v>23.9766</v>
      </c>
      <c r="JX176">
        <v>100.785</v>
      </c>
      <c r="JY176">
        <v>100.105</v>
      </c>
    </row>
    <row r="177" spans="1:285">
      <c r="A177">
        <v>161</v>
      </c>
      <c r="B177">
        <v>1758505289.5</v>
      </c>
      <c r="C177">
        <v>1772.900000095367</v>
      </c>
      <c r="D177" t="s">
        <v>753</v>
      </c>
      <c r="E177" t="s">
        <v>754</v>
      </c>
      <c r="F177">
        <v>5</v>
      </c>
      <c r="G177" t="s">
        <v>734</v>
      </c>
      <c r="H177" t="s">
        <v>420</v>
      </c>
      <c r="I177" t="s">
        <v>421</v>
      </c>
      <c r="J177">
        <v>1758505286.5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1.91</v>
      </c>
      <c r="DB177">
        <v>0.5</v>
      </c>
      <c r="DC177" t="s">
        <v>423</v>
      </c>
      <c r="DD177">
        <v>2</v>
      </c>
      <c r="DE177">
        <v>1758505286.5</v>
      </c>
      <c r="DF177">
        <v>420.8966666666668</v>
      </c>
      <c r="DG177">
        <v>419.9903333333334</v>
      </c>
      <c r="DH177">
        <v>23.98168888888889</v>
      </c>
      <c r="DI177">
        <v>23.93248888888889</v>
      </c>
      <c r="DJ177">
        <v>420.7772222222222</v>
      </c>
      <c r="DK177">
        <v>23.74742222222222</v>
      </c>
      <c r="DL177">
        <v>499.9265555555555</v>
      </c>
      <c r="DM177">
        <v>89.95768888888887</v>
      </c>
      <c r="DN177">
        <v>0.05647234444444444</v>
      </c>
      <c r="DO177">
        <v>30.21235555555556</v>
      </c>
      <c r="DP177">
        <v>29.94938888888889</v>
      </c>
      <c r="DQ177">
        <v>999.9000000000001</v>
      </c>
      <c r="DR177">
        <v>0</v>
      </c>
      <c r="DS177">
        <v>0</v>
      </c>
      <c r="DT177">
        <v>9983.118888888888</v>
      </c>
      <c r="DU177">
        <v>0</v>
      </c>
      <c r="DV177">
        <v>1.59976</v>
      </c>
      <c r="DW177">
        <v>0.9063246666666667</v>
      </c>
      <c r="DX177">
        <v>431.2386666666666</v>
      </c>
      <c r="DY177">
        <v>430.2882222222222</v>
      </c>
      <c r="DZ177">
        <v>0.04919008888888889</v>
      </c>
      <c r="EA177">
        <v>419.9903333333334</v>
      </c>
      <c r="EB177">
        <v>23.93248888888889</v>
      </c>
      <c r="EC177">
        <v>2.157336666666667</v>
      </c>
      <c r="ED177">
        <v>2.152913333333333</v>
      </c>
      <c r="EE177">
        <v>18.64895555555556</v>
      </c>
      <c r="EF177">
        <v>18.61615555555556</v>
      </c>
      <c r="EG177">
        <v>0.00500056</v>
      </c>
      <c r="EH177">
        <v>0</v>
      </c>
      <c r="EI177">
        <v>0</v>
      </c>
      <c r="EJ177">
        <v>0</v>
      </c>
      <c r="EK177">
        <v>173.4333333333333</v>
      </c>
      <c r="EL177">
        <v>0.00500056</v>
      </c>
      <c r="EM177">
        <v>-3.433333333333333</v>
      </c>
      <c r="EN177">
        <v>-2.1</v>
      </c>
      <c r="EO177">
        <v>35.85388888888889</v>
      </c>
      <c r="EP177">
        <v>39.78444444444445</v>
      </c>
      <c r="EQ177">
        <v>37.74277777777777</v>
      </c>
      <c r="ER177">
        <v>39.90255555555556</v>
      </c>
      <c r="ES177">
        <v>38.28433333333333</v>
      </c>
      <c r="ET177">
        <v>0</v>
      </c>
      <c r="EU177">
        <v>0</v>
      </c>
      <c r="EV177">
        <v>0</v>
      </c>
      <c r="EW177">
        <v>1758505291.3</v>
      </c>
      <c r="EX177">
        <v>0</v>
      </c>
      <c r="EY177">
        <v>173.108</v>
      </c>
      <c r="EZ177">
        <v>-42.58461549766422</v>
      </c>
      <c r="FA177">
        <v>34.56923109375276</v>
      </c>
      <c r="FB177">
        <v>-3.692</v>
      </c>
      <c r="FC177">
        <v>15</v>
      </c>
      <c r="FD177">
        <v>0</v>
      </c>
      <c r="FE177" t="s">
        <v>424</v>
      </c>
      <c r="FF177">
        <v>1747148579.5</v>
      </c>
      <c r="FG177">
        <v>1747148584.5</v>
      </c>
      <c r="FH177">
        <v>0</v>
      </c>
      <c r="FI177">
        <v>0.162</v>
      </c>
      <c r="FJ177">
        <v>-0.001</v>
      </c>
      <c r="FK177">
        <v>0.139</v>
      </c>
      <c r="FL177">
        <v>0.058</v>
      </c>
      <c r="FM177">
        <v>420</v>
      </c>
      <c r="FN177">
        <v>16</v>
      </c>
      <c r="FO177">
        <v>0.19</v>
      </c>
      <c r="FP177">
        <v>0.02</v>
      </c>
      <c r="FQ177">
        <v>0.8929543000000001</v>
      </c>
      <c r="FR177">
        <v>0.0505958048780457</v>
      </c>
      <c r="FS177">
        <v>0.03412209986152669</v>
      </c>
      <c r="FT177">
        <v>1</v>
      </c>
      <c r="FU177">
        <v>173.1235294117647</v>
      </c>
      <c r="FV177">
        <v>-8.513368944137842</v>
      </c>
      <c r="FW177">
        <v>6.839421149549109</v>
      </c>
      <c r="FX177">
        <v>0</v>
      </c>
      <c r="FY177">
        <v>0.031610010825</v>
      </c>
      <c r="FZ177">
        <v>0.08265904605253287</v>
      </c>
      <c r="GA177">
        <v>0.0204070201399772</v>
      </c>
      <c r="GB177">
        <v>1</v>
      </c>
      <c r="GC177">
        <v>2</v>
      </c>
      <c r="GD177">
        <v>3</v>
      </c>
      <c r="GE177" t="s">
        <v>434</v>
      </c>
      <c r="GF177">
        <v>3.12687</v>
      </c>
      <c r="GG177">
        <v>2.73421</v>
      </c>
      <c r="GH177">
        <v>0.0853043</v>
      </c>
      <c r="GI177">
        <v>0.085632</v>
      </c>
      <c r="GJ177">
        <v>0.106201</v>
      </c>
      <c r="GK177">
        <v>0.106578</v>
      </c>
      <c r="GL177">
        <v>27386.1</v>
      </c>
      <c r="GM177">
        <v>26549.7</v>
      </c>
      <c r="GN177">
        <v>30483.4</v>
      </c>
      <c r="GO177">
        <v>29293</v>
      </c>
      <c r="GP177">
        <v>37607.1</v>
      </c>
      <c r="GQ177">
        <v>34422.4</v>
      </c>
      <c r="GR177">
        <v>46640</v>
      </c>
      <c r="GS177">
        <v>43516.3</v>
      </c>
      <c r="GT177">
        <v>1.81327</v>
      </c>
      <c r="GU177">
        <v>1.87048</v>
      </c>
      <c r="GV177">
        <v>0.0721142</v>
      </c>
      <c r="GW177">
        <v>0</v>
      </c>
      <c r="GX177">
        <v>28.7715</v>
      </c>
      <c r="GY177">
        <v>999.9</v>
      </c>
      <c r="GZ177">
        <v>55.6</v>
      </c>
      <c r="HA177">
        <v>31.3</v>
      </c>
      <c r="HB177">
        <v>28.3641</v>
      </c>
      <c r="HC177">
        <v>62.99</v>
      </c>
      <c r="HD177">
        <v>16.7909</v>
      </c>
      <c r="HE177">
        <v>1</v>
      </c>
      <c r="HF177">
        <v>0.192569</v>
      </c>
      <c r="HG177">
        <v>-1.30972</v>
      </c>
      <c r="HH177">
        <v>20.2126</v>
      </c>
      <c r="HI177">
        <v>5.23885</v>
      </c>
      <c r="HJ177">
        <v>11.974</v>
      </c>
      <c r="HK177">
        <v>4.97275</v>
      </c>
      <c r="HL177">
        <v>3.291</v>
      </c>
      <c r="HM177">
        <v>9999</v>
      </c>
      <c r="HN177">
        <v>9999</v>
      </c>
      <c r="HO177">
        <v>9999</v>
      </c>
      <c r="HP177">
        <v>999.9</v>
      </c>
      <c r="HQ177">
        <v>4.97297</v>
      </c>
      <c r="HR177">
        <v>1.87742</v>
      </c>
      <c r="HS177">
        <v>1.87547</v>
      </c>
      <c r="HT177">
        <v>1.87834</v>
      </c>
      <c r="HU177">
        <v>1.87501</v>
      </c>
      <c r="HV177">
        <v>1.87862</v>
      </c>
      <c r="HW177">
        <v>1.87567</v>
      </c>
      <c r="HX177">
        <v>1.87684</v>
      </c>
      <c r="HY177">
        <v>0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0.12</v>
      </c>
      <c r="IM177">
        <v>0.2343</v>
      </c>
      <c r="IN177">
        <v>-0.2620446997112612</v>
      </c>
      <c r="IO177">
        <v>0.0009670109888777422</v>
      </c>
      <c r="IP177">
        <v>-2.06069886015755E-07</v>
      </c>
      <c r="IQ177">
        <v>1.492131737393187E-10</v>
      </c>
      <c r="IR177">
        <v>-0.04753701319922854</v>
      </c>
      <c r="IS177">
        <v>-0.001311061913088307</v>
      </c>
      <c r="IT177">
        <v>0.0006994928358591311</v>
      </c>
      <c r="IU177">
        <v>-6.08881213830995E-06</v>
      </c>
      <c r="IV177">
        <v>3</v>
      </c>
      <c r="IW177">
        <v>2112</v>
      </c>
      <c r="IX177">
        <v>1</v>
      </c>
      <c r="IY177">
        <v>30</v>
      </c>
      <c r="IZ177">
        <v>189278.5</v>
      </c>
      <c r="JA177">
        <v>189278.4</v>
      </c>
      <c r="JB177">
        <v>1.11328</v>
      </c>
      <c r="JC177">
        <v>2.54761</v>
      </c>
      <c r="JD177">
        <v>1.39893</v>
      </c>
      <c r="JE177">
        <v>2.35474</v>
      </c>
      <c r="JF177">
        <v>1.44897</v>
      </c>
      <c r="JG177">
        <v>2.60864</v>
      </c>
      <c r="JH177">
        <v>37.4578</v>
      </c>
      <c r="JI177">
        <v>24.2188</v>
      </c>
      <c r="JJ177">
        <v>18</v>
      </c>
      <c r="JK177">
        <v>475.952</v>
      </c>
      <c r="JL177">
        <v>482.274</v>
      </c>
      <c r="JM177">
        <v>30.7052</v>
      </c>
      <c r="JN177">
        <v>29.6336</v>
      </c>
      <c r="JO177">
        <v>30.0003</v>
      </c>
      <c r="JP177">
        <v>29.3126</v>
      </c>
      <c r="JQ177">
        <v>29.3694</v>
      </c>
      <c r="JR177">
        <v>22.3154</v>
      </c>
      <c r="JS177">
        <v>24.8514</v>
      </c>
      <c r="JT177">
        <v>100</v>
      </c>
      <c r="JU177">
        <v>30.7578</v>
      </c>
      <c r="JV177">
        <v>420</v>
      </c>
      <c r="JW177">
        <v>23.9744</v>
      </c>
      <c r="JX177">
        <v>100.786</v>
      </c>
      <c r="JY177">
        <v>100.105</v>
      </c>
    </row>
    <row r="178" spans="1:285">
      <c r="A178">
        <v>162</v>
      </c>
      <c r="B178">
        <v>1758505291.5</v>
      </c>
      <c r="C178">
        <v>1774.900000095367</v>
      </c>
      <c r="D178" t="s">
        <v>755</v>
      </c>
      <c r="E178" t="s">
        <v>756</v>
      </c>
      <c r="F178">
        <v>5</v>
      </c>
      <c r="G178" t="s">
        <v>734</v>
      </c>
      <c r="H178" t="s">
        <v>420</v>
      </c>
      <c r="I178" t="s">
        <v>421</v>
      </c>
      <c r="J178">
        <v>1758505288.5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1.91</v>
      </c>
      <c r="DB178">
        <v>0.5</v>
      </c>
      <c r="DC178" t="s">
        <v>423</v>
      </c>
      <c r="DD178">
        <v>2</v>
      </c>
      <c r="DE178">
        <v>1758505288.5</v>
      </c>
      <c r="DF178">
        <v>420.8901111111111</v>
      </c>
      <c r="DG178">
        <v>419.994</v>
      </c>
      <c r="DH178">
        <v>23.98536666666667</v>
      </c>
      <c r="DI178">
        <v>23.93154444444444</v>
      </c>
      <c r="DJ178">
        <v>420.7707777777778</v>
      </c>
      <c r="DK178">
        <v>23.75103333333333</v>
      </c>
      <c r="DL178">
        <v>499.9613333333334</v>
      </c>
      <c r="DM178">
        <v>89.95852222222221</v>
      </c>
      <c r="DN178">
        <v>0.0565077</v>
      </c>
      <c r="DO178">
        <v>30.21085555555556</v>
      </c>
      <c r="DP178">
        <v>29.94711111111111</v>
      </c>
      <c r="DQ178">
        <v>999.9000000000001</v>
      </c>
      <c r="DR178">
        <v>0</v>
      </c>
      <c r="DS178">
        <v>0</v>
      </c>
      <c r="DT178">
        <v>9984.303333333335</v>
      </c>
      <c r="DU178">
        <v>0</v>
      </c>
      <c r="DV178">
        <v>1.59976</v>
      </c>
      <c r="DW178">
        <v>0.8960639999999999</v>
      </c>
      <c r="DX178">
        <v>431.2336666666667</v>
      </c>
      <c r="DY178">
        <v>430.2915555555555</v>
      </c>
      <c r="DZ178">
        <v>0.05381837777777778</v>
      </c>
      <c r="EA178">
        <v>419.994</v>
      </c>
      <c r="EB178">
        <v>23.93154444444444</v>
      </c>
      <c r="EC178">
        <v>2.157687777777778</v>
      </c>
      <c r="ED178">
        <v>2.152847777777778</v>
      </c>
      <c r="EE178">
        <v>18.65157777777778</v>
      </c>
      <c r="EF178">
        <v>18.61567777777778</v>
      </c>
      <c r="EG178">
        <v>0.00500056</v>
      </c>
      <c r="EH178">
        <v>0</v>
      </c>
      <c r="EI178">
        <v>0</v>
      </c>
      <c r="EJ178">
        <v>0</v>
      </c>
      <c r="EK178">
        <v>171.3777777777778</v>
      </c>
      <c r="EL178">
        <v>0.00500056</v>
      </c>
      <c r="EM178">
        <v>-3.133333333333334</v>
      </c>
      <c r="EN178">
        <v>-2.044444444444444</v>
      </c>
      <c r="EO178">
        <v>35.81211111111111</v>
      </c>
      <c r="EP178">
        <v>39.74277777777777</v>
      </c>
      <c r="EQ178">
        <v>37.79133333333333</v>
      </c>
      <c r="ER178">
        <v>39.81922222222223</v>
      </c>
      <c r="ES178">
        <v>38.22877777777777</v>
      </c>
      <c r="ET178">
        <v>0</v>
      </c>
      <c r="EU178">
        <v>0</v>
      </c>
      <c r="EV178">
        <v>0</v>
      </c>
      <c r="EW178">
        <v>1758505293.7</v>
      </c>
      <c r="EX178">
        <v>0</v>
      </c>
      <c r="EY178">
        <v>171.468</v>
      </c>
      <c r="EZ178">
        <v>-37.46153810391053</v>
      </c>
      <c r="FA178">
        <v>11.20769237860655</v>
      </c>
      <c r="FB178">
        <v>-3.148000000000001</v>
      </c>
      <c r="FC178">
        <v>15</v>
      </c>
      <c r="FD178">
        <v>0</v>
      </c>
      <c r="FE178" t="s">
        <v>424</v>
      </c>
      <c r="FF178">
        <v>1747148579.5</v>
      </c>
      <c r="FG178">
        <v>1747148584.5</v>
      </c>
      <c r="FH178">
        <v>0</v>
      </c>
      <c r="FI178">
        <v>0.162</v>
      </c>
      <c r="FJ178">
        <v>-0.001</v>
      </c>
      <c r="FK178">
        <v>0.139</v>
      </c>
      <c r="FL178">
        <v>0.058</v>
      </c>
      <c r="FM178">
        <v>420</v>
      </c>
      <c r="FN178">
        <v>16</v>
      </c>
      <c r="FO178">
        <v>0.19</v>
      </c>
      <c r="FP178">
        <v>0.02</v>
      </c>
      <c r="FQ178">
        <v>0.892727024390244</v>
      </c>
      <c r="FR178">
        <v>0.04908397212543551</v>
      </c>
      <c r="FS178">
        <v>0.03386693105158872</v>
      </c>
      <c r="FT178">
        <v>1</v>
      </c>
      <c r="FU178">
        <v>172.6176470588235</v>
      </c>
      <c r="FV178">
        <v>-16.88922838302677</v>
      </c>
      <c r="FW178">
        <v>7.277946970865248</v>
      </c>
      <c r="FX178">
        <v>0</v>
      </c>
      <c r="FY178">
        <v>0.03171729836585366</v>
      </c>
      <c r="FZ178">
        <v>0.1384007417351916</v>
      </c>
      <c r="GA178">
        <v>0.01977333720982422</v>
      </c>
      <c r="GB178">
        <v>0</v>
      </c>
      <c r="GC178">
        <v>1</v>
      </c>
      <c r="GD178">
        <v>3</v>
      </c>
      <c r="GE178" t="s">
        <v>425</v>
      </c>
      <c r="GF178">
        <v>3.127</v>
      </c>
      <c r="GG178">
        <v>2.73419</v>
      </c>
      <c r="GH178">
        <v>0.0853008</v>
      </c>
      <c r="GI178">
        <v>0.0856389</v>
      </c>
      <c r="GJ178">
        <v>0.106209</v>
      </c>
      <c r="GK178">
        <v>0.106574</v>
      </c>
      <c r="GL178">
        <v>27386.1</v>
      </c>
      <c r="GM178">
        <v>26549.4</v>
      </c>
      <c r="GN178">
        <v>30483.3</v>
      </c>
      <c r="GO178">
        <v>29292.9</v>
      </c>
      <c r="GP178">
        <v>37606.7</v>
      </c>
      <c r="GQ178">
        <v>34422.3</v>
      </c>
      <c r="GR178">
        <v>46640</v>
      </c>
      <c r="GS178">
        <v>43516</v>
      </c>
      <c r="GT178">
        <v>1.81355</v>
      </c>
      <c r="GU178">
        <v>1.87022</v>
      </c>
      <c r="GV178">
        <v>0.0716671</v>
      </c>
      <c r="GW178">
        <v>0</v>
      </c>
      <c r="GX178">
        <v>28.7715</v>
      </c>
      <c r="GY178">
        <v>999.9</v>
      </c>
      <c r="GZ178">
        <v>55.6</v>
      </c>
      <c r="HA178">
        <v>31.3</v>
      </c>
      <c r="HB178">
        <v>28.3612</v>
      </c>
      <c r="HC178">
        <v>63.48</v>
      </c>
      <c r="HD178">
        <v>16.6827</v>
      </c>
      <c r="HE178">
        <v>1</v>
      </c>
      <c r="HF178">
        <v>0.192538</v>
      </c>
      <c r="HG178">
        <v>-1.3492</v>
      </c>
      <c r="HH178">
        <v>20.2123</v>
      </c>
      <c r="HI178">
        <v>5.23811</v>
      </c>
      <c r="HJ178">
        <v>11.974</v>
      </c>
      <c r="HK178">
        <v>4.9725</v>
      </c>
      <c r="HL178">
        <v>3.291</v>
      </c>
      <c r="HM178">
        <v>9999</v>
      </c>
      <c r="HN178">
        <v>9999</v>
      </c>
      <c r="HO178">
        <v>9999</v>
      </c>
      <c r="HP178">
        <v>999.9</v>
      </c>
      <c r="HQ178">
        <v>4.97299</v>
      </c>
      <c r="HR178">
        <v>1.87742</v>
      </c>
      <c r="HS178">
        <v>1.87547</v>
      </c>
      <c r="HT178">
        <v>1.87834</v>
      </c>
      <c r="HU178">
        <v>1.87503</v>
      </c>
      <c r="HV178">
        <v>1.87863</v>
      </c>
      <c r="HW178">
        <v>1.87568</v>
      </c>
      <c r="HX178">
        <v>1.87684</v>
      </c>
      <c r="HY178">
        <v>0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0.119</v>
      </c>
      <c r="IM178">
        <v>0.2344</v>
      </c>
      <c r="IN178">
        <v>-0.2620446997112612</v>
      </c>
      <c r="IO178">
        <v>0.0009670109888777422</v>
      </c>
      <c r="IP178">
        <v>-2.06069886015755E-07</v>
      </c>
      <c r="IQ178">
        <v>1.492131737393187E-10</v>
      </c>
      <c r="IR178">
        <v>-0.04753701319922854</v>
      </c>
      <c r="IS178">
        <v>-0.001311061913088307</v>
      </c>
      <c r="IT178">
        <v>0.0006994928358591311</v>
      </c>
      <c r="IU178">
        <v>-6.08881213830995E-06</v>
      </c>
      <c r="IV178">
        <v>3</v>
      </c>
      <c r="IW178">
        <v>2112</v>
      </c>
      <c r="IX178">
        <v>1</v>
      </c>
      <c r="IY178">
        <v>30</v>
      </c>
      <c r="IZ178">
        <v>189278.5</v>
      </c>
      <c r="JA178">
        <v>189278.5</v>
      </c>
      <c r="JB178">
        <v>1.11328</v>
      </c>
      <c r="JC178">
        <v>2.54761</v>
      </c>
      <c r="JD178">
        <v>1.39893</v>
      </c>
      <c r="JE178">
        <v>2.35352</v>
      </c>
      <c r="JF178">
        <v>1.44897</v>
      </c>
      <c r="JG178">
        <v>2.55005</v>
      </c>
      <c r="JH178">
        <v>37.4578</v>
      </c>
      <c r="JI178">
        <v>24.2188</v>
      </c>
      <c r="JJ178">
        <v>18</v>
      </c>
      <c r="JK178">
        <v>476.102</v>
      </c>
      <c r="JL178">
        <v>482.107</v>
      </c>
      <c r="JM178">
        <v>30.7227</v>
      </c>
      <c r="JN178">
        <v>29.6336</v>
      </c>
      <c r="JO178">
        <v>30.0003</v>
      </c>
      <c r="JP178">
        <v>29.3126</v>
      </c>
      <c r="JQ178">
        <v>29.3694</v>
      </c>
      <c r="JR178">
        <v>22.3156</v>
      </c>
      <c r="JS178">
        <v>24.8514</v>
      </c>
      <c r="JT178">
        <v>100</v>
      </c>
      <c r="JU178">
        <v>30.7578</v>
      </c>
      <c r="JV178">
        <v>420</v>
      </c>
      <c r="JW178">
        <v>23.9744</v>
      </c>
      <c r="JX178">
        <v>100.786</v>
      </c>
      <c r="JY178">
        <v>100.105</v>
      </c>
    </row>
    <row r="179" spans="1:285">
      <c r="A179">
        <v>163</v>
      </c>
      <c r="B179">
        <v>1758505293.5</v>
      </c>
      <c r="C179">
        <v>1776.900000095367</v>
      </c>
      <c r="D179" t="s">
        <v>757</v>
      </c>
      <c r="E179" t="s">
        <v>758</v>
      </c>
      <c r="F179">
        <v>5</v>
      </c>
      <c r="G179" t="s">
        <v>734</v>
      </c>
      <c r="H179" t="s">
        <v>420</v>
      </c>
      <c r="I179" t="s">
        <v>421</v>
      </c>
      <c r="J179">
        <v>1758505290.5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1.91</v>
      </c>
      <c r="DB179">
        <v>0.5</v>
      </c>
      <c r="DC179" t="s">
        <v>423</v>
      </c>
      <c r="DD179">
        <v>2</v>
      </c>
      <c r="DE179">
        <v>1758505290.5</v>
      </c>
      <c r="DF179">
        <v>420.8847777777778</v>
      </c>
      <c r="DG179">
        <v>420.0042222222222</v>
      </c>
      <c r="DH179">
        <v>23.98807777777778</v>
      </c>
      <c r="DI179">
        <v>23.93031111111111</v>
      </c>
      <c r="DJ179">
        <v>420.7651111111111</v>
      </c>
      <c r="DK179">
        <v>23.75368888888889</v>
      </c>
      <c r="DL179">
        <v>500.0041111111111</v>
      </c>
      <c r="DM179">
        <v>89.95958888888889</v>
      </c>
      <c r="DN179">
        <v>0.05630311111111111</v>
      </c>
      <c r="DO179">
        <v>30.20981111111111</v>
      </c>
      <c r="DP179">
        <v>29.94337777777778</v>
      </c>
      <c r="DQ179">
        <v>999.9000000000001</v>
      </c>
      <c r="DR179">
        <v>0</v>
      </c>
      <c r="DS179">
        <v>0</v>
      </c>
      <c r="DT179">
        <v>10001.10444444445</v>
      </c>
      <c r="DU179">
        <v>0</v>
      </c>
      <c r="DV179">
        <v>1.59976</v>
      </c>
      <c r="DW179">
        <v>0.8802932222222223</v>
      </c>
      <c r="DX179">
        <v>431.229</v>
      </c>
      <c r="DY179">
        <v>430.3015555555555</v>
      </c>
      <c r="DZ179">
        <v>0.05775938888888889</v>
      </c>
      <c r="EA179">
        <v>420.0042222222222</v>
      </c>
      <c r="EB179">
        <v>23.93031111111111</v>
      </c>
      <c r="EC179">
        <v>2.157956666666666</v>
      </c>
      <c r="ED179">
        <v>2.152762222222222</v>
      </c>
      <c r="EE179">
        <v>18.65356666666667</v>
      </c>
      <c r="EF179">
        <v>18.61504444444445</v>
      </c>
      <c r="EG179">
        <v>0.00500056</v>
      </c>
      <c r="EH179">
        <v>0</v>
      </c>
      <c r="EI179">
        <v>0</v>
      </c>
      <c r="EJ179">
        <v>0</v>
      </c>
      <c r="EK179">
        <v>170.0444444444445</v>
      </c>
      <c r="EL179">
        <v>0.00500056</v>
      </c>
      <c r="EM179">
        <v>-5.377777777777776</v>
      </c>
      <c r="EN179">
        <v>-2.733333333333333</v>
      </c>
      <c r="EO179">
        <v>35.88155555555555</v>
      </c>
      <c r="EP179">
        <v>39.70111111111111</v>
      </c>
      <c r="EQ179">
        <v>37.71488888888889</v>
      </c>
      <c r="ER179">
        <v>39.74288888888889</v>
      </c>
      <c r="ES179">
        <v>38.215</v>
      </c>
      <c r="ET179">
        <v>0</v>
      </c>
      <c r="EU179">
        <v>0</v>
      </c>
      <c r="EV179">
        <v>0</v>
      </c>
      <c r="EW179">
        <v>1758505295.5</v>
      </c>
      <c r="EX179">
        <v>0</v>
      </c>
      <c r="EY179">
        <v>171.1230769230769</v>
      </c>
      <c r="EZ179">
        <v>-14.28376029554213</v>
      </c>
      <c r="FA179">
        <v>-14.09230771542329</v>
      </c>
      <c r="FB179">
        <v>-4.115384615384615</v>
      </c>
      <c r="FC179">
        <v>15</v>
      </c>
      <c r="FD179">
        <v>0</v>
      </c>
      <c r="FE179" t="s">
        <v>424</v>
      </c>
      <c r="FF179">
        <v>1747148579.5</v>
      </c>
      <c r="FG179">
        <v>1747148584.5</v>
      </c>
      <c r="FH179">
        <v>0</v>
      </c>
      <c r="FI179">
        <v>0.162</v>
      </c>
      <c r="FJ179">
        <v>-0.001</v>
      </c>
      <c r="FK179">
        <v>0.139</v>
      </c>
      <c r="FL179">
        <v>0.058</v>
      </c>
      <c r="FM179">
        <v>420</v>
      </c>
      <c r="FN179">
        <v>16</v>
      </c>
      <c r="FO179">
        <v>0.19</v>
      </c>
      <c r="FP179">
        <v>0.02</v>
      </c>
      <c r="FQ179">
        <v>0.8832474250000001</v>
      </c>
      <c r="FR179">
        <v>0.0705130469043132</v>
      </c>
      <c r="FS179">
        <v>0.03241857327203613</v>
      </c>
      <c r="FT179">
        <v>1</v>
      </c>
      <c r="FU179">
        <v>172.7058823529412</v>
      </c>
      <c r="FV179">
        <v>-29.83346052953364</v>
      </c>
      <c r="FW179">
        <v>7.266156082926741</v>
      </c>
      <c r="FX179">
        <v>0</v>
      </c>
      <c r="FY179">
        <v>0.035126210825</v>
      </c>
      <c r="FZ179">
        <v>0.2141389402964353</v>
      </c>
      <c r="GA179">
        <v>0.0212682192194764</v>
      </c>
      <c r="GB179">
        <v>0</v>
      </c>
      <c r="GC179">
        <v>1</v>
      </c>
      <c r="GD179">
        <v>3</v>
      </c>
      <c r="GE179" t="s">
        <v>425</v>
      </c>
      <c r="GF179">
        <v>3.12705</v>
      </c>
      <c r="GG179">
        <v>2.73379</v>
      </c>
      <c r="GH179">
        <v>0.08530119999999999</v>
      </c>
      <c r="GI179">
        <v>0.085635</v>
      </c>
      <c r="GJ179">
        <v>0.106218</v>
      </c>
      <c r="GK179">
        <v>0.10657</v>
      </c>
      <c r="GL179">
        <v>27386</v>
      </c>
      <c r="GM179">
        <v>26549.7</v>
      </c>
      <c r="GN179">
        <v>30483.3</v>
      </c>
      <c r="GO179">
        <v>29293</v>
      </c>
      <c r="GP179">
        <v>37606.2</v>
      </c>
      <c r="GQ179">
        <v>34422.6</v>
      </c>
      <c r="GR179">
        <v>46639.8</v>
      </c>
      <c r="GS179">
        <v>43516.1</v>
      </c>
      <c r="GT179">
        <v>1.81355</v>
      </c>
      <c r="GU179">
        <v>1.87013</v>
      </c>
      <c r="GV179">
        <v>0.0719726</v>
      </c>
      <c r="GW179">
        <v>0</v>
      </c>
      <c r="GX179">
        <v>28.7707</v>
      </c>
      <c r="GY179">
        <v>999.9</v>
      </c>
      <c r="GZ179">
        <v>55.6</v>
      </c>
      <c r="HA179">
        <v>31.3</v>
      </c>
      <c r="HB179">
        <v>28.363</v>
      </c>
      <c r="HC179">
        <v>63.22</v>
      </c>
      <c r="HD179">
        <v>16.6106</v>
      </c>
      <c r="HE179">
        <v>1</v>
      </c>
      <c r="HF179">
        <v>0.192736</v>
      </c>
      <c r="HG179">
        <v>-1.35622</v>
      </c>
      <c r="HH179">
        <v>20.2118</v>
      </c>
      <c r="HI179">
        <v>5.23376</v>
      </c>
      <c r="HJ179">
        <v>11.974</v>
      </c>
      <c r="HK179">
        <v>4.97135</v>
      </c>
      <c r="HL179">
        <v>3.2904</v>
      </c>
      <c r="HM179">
        <v>9999</v>
      </c>
      <c r="HN179">
        <v>9999</v>
      </c>
      <c r="HO179">
        <v>9999</v>
      </c>
      <c r="HP179">
        <v>999.9</v>
      </c>
      <c r="HQ179">
        <v>4.97299</v>
      </c>
      <c r="HR179">
        <v>1.87743</v>
      </c>
      <c r="HS179">
        <v>1.87547</v>
      </c>
      <c r="HT179">
        <v>1.87835</v>
      </c>
      <c r="HU179">
        <v>1.87502</v>
      </c>
      <c r="HV179">
        <v>1.87862</v>
      </c>
      <c r="HW179">
        <v>1.87566</v>
      </c>
      <c r="HX179">
        <v>1.87684</v>
      </c>
      <c r="HY179">
        <v>0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0.12</v>
      </c>
      <c r="IM179">
        <v>0.2344</v>
      </c>
      <c r="IN179">
        <v>-0.2620446997112612</v>
      </c>
      <c r="IO179">
        <v>0.0009670109888777422</v>
      </c>
      <c r="IP179">
        <v>-2.06069886015755E-07</v>
      </c>
      <c r="IQ179">
        <v>1.492131737393187E-10</v>
      </c>
      <c r="IR179">
        <v>-0.04753701319922854</v>
      </c>
      <c r="IS179">
        <v>-0.001311061913088307</v>
      </c>
      <c r="IT179">
        <v>0.0006994928358591311</v>
      </c>
      <c r="IU179">
        <v>-6.08881213830995E-06</v>
      </c>
      <c r="IV179">
        <v>3</v>
      </c>
      <c r="IW179">
        <v>2112</v>
      </c>
      <c r="IX179">
        <v>1</v>
      </c>
      <c r="IY179">
        <v>30</v>
      </c>
      <c r="IZ179">
        <v>189278.6</v>
      </c>
      <c r="JA179">
        <v>189278.5</v>
      </c>
      <c r="JB179">
        <v>1.11328</v>
      </c>
      <c r="JC179">
        <v>2.55127</v>
      </c>
      <c r="JD179">
        <v>1.39893</v>
      </c>
      <c r="JE179">
        <v>2.35352</v>
      </c>
      <c r="JF179">
        <v>1.44897</v>
      </c>
      <c r="JG179">
        <v>2.51221</v>
      </c>
      <c r="JH179">
        <v>37.4578</v>
      </c>
      <c r="JI179">
        <v>24.2188</v>
      </c>
      <c r="JJ179">
        <v>18</v>
      </c>
      <c r="JK179">
        <v>476.102</v>
      </c>
      <c r="JL179">
        <v>482.04</v>
      </c>
      <c r="JM179">
        <v>30.7425</v>
      </c>
      <c r="JN179">
        <v>29.6336</v>
      </c>
      <c r="JO179">
        <v>30.0003</v>
      </c>
      <c r="JP179">
        <v>29.3126</v>
      </c>
      <c r="JQ179">
        <v>29.3694</v>
      </c>
      <c r="JR179">
        <v>22.3167</v>
      </c>
      <c r="JS179">
        <v>24.8514</v>
      </c>
      <c r="JT179">
        <v>100</v>
      </c>
      <c r="JU179">
        <v>30.7578</v>
      </c>
      <c r="JV179">
        <v>420</v>
      </c>
      <c r="JW179">
        <v>23.9752</v>
      </c>
      <c r="JX179">
        <v>100.786</v>
      </c>
      <c r="JY179">
        <v>100.105</v>
      </c>
    </row>
    <row r="180" spans="1:285">
      <c r="A180">
        <v>164</v>
      </c>
      <c r="B180">
        <v>1758505295.5</v>
      </c>
      <c r="C180">
        <v>1778.900000095367</v>
      </c>
      <c r="D180" t="s">
        <v>759</v>
      </c>
      <c r="E180" t="s">
        <v>760</v>
      </c>
      <c r="F180">
        <v>5</v>
      </c>
      <c r="G180" t="s">
        <v>734</v>
      </c>
      <c r="H180" t="s">
        <v>420</v>
      </c>
      <c r="I180" t="s">
        <v>421</v>
      </c>
      <c r="J180">
        <v>1758505292.5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1.91</v>
      </c>
      <c r="DB180">
        <v>0.5</v>
      </c>
      <c r="DC180" t="s">
        <v>423</v>
      </c>
      <c r="DD180">
        <v>2</v>
      </c>
      <c r="DE180">
        <v>1758505292.5</v>
      </c>
      <c r="DF180">
        <v>420.8785555555556</v>
      </c>
      <c r="DG180">
        <v>419.992</v>
      </c>
      <c r="DH180">
        <v>23.9902</v>
      </c>
      <c r="DI180">
        <v>23.92862222222222</v>
      </c>
      <c r="DJ180">
        <v>420.7588888888889</v>
      </c>
      <c r="DK180">
        <v>23.75575555555556</v>
      </c>
      <c r="DL180">
        <v>500.0358888888889</v>
      </c>
      <c r="DM180">
        <v>89.96077777777776</v>
      </c>
      <c r="DN180">
        <v>0.05607501111111111</v>
      </c>
      <c r="DO180">
        <v>30.20943333333334</v>
      </c>
      <c r="DP180">
        <v>29.94322222222222</v>
      </c>
      <c r="DQ180">
        <v>999.9000000000001</v>
      </c>
      <c r="DR180">
        <v>0</v>
      </c>
      <c r="DS180">
        <v>0</v>
      </c>
      <c r="DT180">
        <v>10011.74222222222</v>
      </c>
      <c r="DU180">
        <v>0</v>
      </c>
      <c r="DV180">
        <v>1.59976</v>
      </c>
      <c r="DW180">
        <v>0.8862304444444444</v>
      </c>
      <c r="DX180">
        <v>431.2235555555555</v>
      </c>
      <c r="DY180">
        <v>430.2884444444445</v>
      </c>
      <c r="DZ180">
        <v>0.06155692222222223</v>
      </c>
      <c r="EA180">
        <v>419.992</v>
      </c>
      <c r="EB180">
        <v>23.92862222222222</v>
      </c>
      <c r="EC180">
        <v>2.158175555555556</v>
      </c>
      <c r="ED180">
        <v>2.152638888888889</v>
      </c>
      <c r="EE180">
        <v>18.6552</v>
      </c>
      <c r="EF180">
        <v>18.61413333333333</v>
      </c>
      <c r="EG180">
        <v>0.00500056</v>
      </c>
      <c r="EH180">
        <v>0</v>
      </c>
      <c r="EI180">
        <v>0</v>
      </c>
      <c r="EJ180">
        <v>0</v>
      </c>
      <c r="EK180">
        <v>167.9888888888889</v>
      </c>
      <c r="EL180">
        <v>0.00500056</v>
      </c>
      <c r="EM180">
        <v>-2.611111111111111</v>
      </c>
      <c r="EN180">
        <v>-2.266666666666667</v>
      </c>
      <c r="EO180">
        <v>35.83288888888889</v>
      </c>
      <c r="EP180">
        <v>39.65944444444445</v>
      </c>
      <c r="EQ180">
        <v>37.66622222222222</v>
      </c>
      <c r="ER180">
        <v>39.67344444444445</v>
      </c>
      <c r="ES180">
        <v>38.19411111111111</v>
      </c>
      <c r="ET180">
        <v>0</v>
      </c>
      <c r="EU180">
        <v>0</v>
      </c>
      <c r="EV180">
        <v>0</v>
      </c>
      <c r="EW180">
        <v>1758505297.3</v>
      </c>
      <c r="EX180">
        <v>0</v>
      </c>
      <c r="EY180">
        <v>170.204</v>
      </c>
      <c r="EZ180">
        <v>-10.42307644264217</v>
      </c>
      <c r="FA180">
        <v>4.476922678571237</v>
      </c>
      <c r="FB180">
        <v>-2.840000000000001</v>
      </c>
      <c r="FC180">
        <v>15</v>
      </c>
      <c r="FD180">
        <v>0</v>
      </c>
      <c r="FE180" t="s">
        <v>424</v>
      </c>
      <c r="FF180">
        <v>1747148579.5</v>
      </c>
      <c r="FG180">
        <v>1747148584.5</v>
      </c>
      <c r="FH180">
        <v>0</v>
      </c>
      <c r="FI180">
        <v>0.162</v>
      </c>
      <c r="FJ180">
        <v>-0.001</v>
      </c>
      <c r="FK180">
        <v>0.139</v>
      </c>
      <c r="FL180">
        <v>0.058</v>
      </c>
      <c r="FM180">
        <v>420</v>
      </c>
      <c r="FN180">
        <v>16</v>
      </c>
      <c r="FO180">
        <v>0.19</v>
      </c>
      <c r="FP180">
        <v>0.02</v>
      </c>
      <c r="FQ180">
        <v>0.8849390975609756</v>
      </c>
      <c r="FR180">
        <v>0.08728195818815461</v>
      </c>
      <c r="FS180">
        <v>0.03235183416808485</v>
      </c>
      <c r="FT180">
        <v>1</v>
      </c>
      <c r="FU180">
        <v>172.1088235294118</v>
      </c>
      <c r="FV180">
        <v>-30.16806717435646</v>
      </c>
      <c r="FW180">
        <v>7.396953571932753</v>
      </c>
      <c r="FX180">
        <v>0</v>
      </c>
      <c r="FY180">
        <v>0.03906785007317073</v>
      </c>
      <c r="FZ180">
        <v>0.2014598608850174</v>
      </c>
      <c r="GA180">
        <v>0.02061299287554917</v>
      </c>
      <c r="GB180">
        <v>0</v>
      </c>
      <c r="GC180">
        <v>1</v>
      </c>
      <c r="GD180">
        <v>3</v>
      </c>
      <c r="GE180" t="s">
        <v>425</v>
      </c>
      <c r="GF180">
        <v>3.127</v>
      </c>
      <c r="GG180">
        <v>2.73371</v>
      </c>
      <c r="GH180">
        <v>0.0852996</v>
      </c>
      <c r="GI180">
        <v>0.08562640000000001</v>
      </c>
      <c r="GJ180">
        <v>0.106223</v>
      </c>
      <c r="GK180">
        <v>0.106564</v>
      </c>
      <c r="GL180">
        <v>27386.3</v>
      </c>
      <c r="GM180">
        <v>26550.2</v>
      </c>
      <c r="GN180">
        <v>30483.5</v>
      </c>
      <c r="GO180">
        <v>29293.4</v>
      </c>
      <c r="GP180">
        <v>37606.2</v>
      </c>
      <c r="GQ180">
        <v>34423.2</v>
      </c>
      <c r="GR180">
        <v>46640.1</v>
      </c>
      <c r="GS180">
        <v>43516.6</v>
      </c>
      <c r="GT180">
        <v>1.8135</v>
      </c>
      <c r="GU180">
        <v>1.8703</v>
      </c>
      <c r="GV180">
        <v>0.0725314</v>
      </c>
      <c r="GW180">
        <v>0</v>
      </c>
      <c r="GX180">
        <v>28.7694</v>
      </c>
      <c r="GY180">
        <v>999.9</v>
      </c>
      <c r="GZ180">
        <v>55.6</v>
      </c>
      <c r="HA180">
        <v>31.3</v>
      </c>
      <c r="HB180">
        <v>28.3636</v>
      </c>
      <c r="HC180">
        <v>63.23</v>
      </c>
      <c r="HD180">
        <v>16.6386</v>
      </c>
      <c r="HE180">
        <v>1</v>
      </c>
      <c r="HF180">
        <v>0.192907</v>
      </c>
      <c r="HG180">
        <v>-1.36701</v>
      </c>
      <c r="HH180">
        <v>20.2117</v>
      </c>
      <c r="HI180">
        <v>5.23376</v>
      </c>
      <c r="HJ180">
        <v>11.974</v>
      </c>
      <c r="HK180">
        <v>4.9714</v>
      </c>
      <c r="HL180">
        <v>3.2904</v>
      </c>
      <c r="HM180">
        <v>9999</v>
      </c>
      <c r="HN180">
        <v>9999</v>
      </c>
      <c r="HO180">
        <v>9999</v>
      </c>
      <c r="HP180">
        <v>999.9</v>
      </c>
      <c r="HQ180">
        <v>4.973</v>
      </c>
      <c r="HR180">
        <v>1.87742</v>
      </c>
      <c r="HS180">
        <v>1.87546</v>
      </c>
      <c r="HT180">
        <v>1.87834</v>
      </c>
      <c r="HU180">
        <v>1.875</v>
      </c>
      <c r="HV180">
        <v>1.87859</v>
      </c>
      <c r="HW180">
        <v>1.87564</v>
      </c>
      <c r="HX180">
        <v>1.87683</v>
      </c>
      <c r="HY180">
        <v>0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0.119</v>
      </c>
      <c r="IM180">
        <v>0.2345</v>
      </c>
      <c r="IN180">
        <v>-0.2620446997112612</v>
      </c>
      <c r="IO180">
        <v>0.0009670109888777422</v>
      </c>
      <c r="IP180">
        <v>-2.06069886015755E-07</v>
      </c>
      <c r="IQ180">
        <v>1.492131737393187E-10</v>
      </c>
      <c r="IR180">
        <v>-0.04753701319922854</v>
      </c>
      <c r="IS180">
        <v>-0.001311061913088307</v>
      </c>
      <c r="IT180">
        <v>0.0006994928358591311</v>
      </c>
      <c r="IU180">
        <v>-6.08881213830995E-06</v>
      </c>
      <c r="IV180">
        <v>3</v>
      </c>
      <c r="IW180">
        <v>2112</v>
      </c>
      <c r="IX180">
        <v>1</v>
      </c>
      <c r="IY180">
        <v>30</v>
      </c>
      <c r="IZ180">
        <v>189278.6</v>
      </c>
      <c r="JA180">
        <v>189278.5</v>
      </c>
      <c r="JB180">
        <v>1.11328</v>
      </c>
      <c r="JC180">
        <v>2.55371</v>
      </c>
      <c r="JD180">
        <v>1.39893</v>
      </c>
      <c r="JE180">
        <v>2.35352</v>
      </c>
      <c r="JF180">
        <v>1.44897</v>
      </c>
      <c r="JG180">
        <v>2.49268</v>
      </c>
      <c r="JH180">
        <v>37.4578</v>
      </c>
      <c r="JI180">
        <v>24.2101</v>
      </c>
      <c r="JJ180">
        <v>18</v>
      </c>
      <c r="JK180">
        <v>476.075</v>
      </c>
      <c r="JL180">
        <v>482.157</v>
      </c>
      <c r="JM180">
        <v>30.76</v>
      </c>
      <c r="JN180">
        <v>29.6336</v>
      </c>
      <c r="JO180">
        <v>30.0002</v>
      </c>
      <c r="JP180">
        <v>29.3126</v>
      </c>
      <c r="JQ180">
        <v>29.3694</v>
      </c>
      <c r="JR180">
        <v>22.3172</v>
      </c>
      <c r="JS180">
        <v>24.8514</v>
      </c>
      <c r="JT180">
        <v>100</v>
      </c>
      <c r="JU180">
        <v>30.7985</v>
      </c>
      <c r="JV180">
        <v>420</v>
      </c>
      <c r="JW180">
        <v>23.9725</v>
      </c>
      <c r="JX180">
        <v>100.786</v>
      </c>
      <c r="JY180">
        <v>100.106</v>
      </c>
    </row>
    <row r="181" spans="1:285">
      <c r="A181">
        <v>165</v>
      </c>
      <c r="B181">
        <v>1758505297.5</v>
      </c>
      <c r="C181">
        <v>1780.900000095367</v>
      </c>
      <c r="D181" t="s">
        <v>761</v>
      </c>
      <c r="E181" t="s">
        <v>762</v>
      </c>
      <c r="F181">
        <v>5</v>
      </c>
      <c r="G181" t="s">
        <v>734</v>
      </c>
      <c r="H181" t="s">
        <v>420</v>
      </c>
      <c r="I181" t="s">
        <v>421</v>
      </c>
      <c r="J181">
        <v>1758505294.5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1.91</v>
      </c>
      <c r="DB181">
        <v>0.5</v>
      </c>
      <c r="DC181" t="s">
        <v>423</v>
      </c>
      <c r="DD181">
        <v>2</v>
      </c>
      <c r="DE181">
        <v>1758505294.5</v>
      </c>
      <c r="DF181">
        <v>420.875</v>
      </c>
      <c r="DG181">
        <v>419.9693333333333</v>
      </c>
      <c r="DH181">
        <v>23.99253333333333</v>
      </c>
      <c r="DI181">
        <v>23.92678888888889</v>
      </c>
      <c r="DJ181">
        <v>420.7554444444444</v>
      </c>
      <c r="DK181">
        <v>23.75803333333333</v>
      </c>
      <c r="DL181">
        <v>500.0256666666667</v>
      </c>
      <c r="DM181">
        <v>89.9611888888889</v>
      </c>
      <c r="DN181">
        <v>0.05606649999999999</v>
      </c>
      <c r="DO181">
        <v>30.21001111111111</v>
      </c>
      <c r="DP181">
        <v>29.9461</v>
      </c>
      <c r="DQ181">
        <v>999.9000000000001</v>
      </c>
      <c r="DR181">
        <v>0</v>
      </c>
      <c r="DS181">
        <v>0</v>
      </c>
      <c r="DT181">
        <v>10009.23888888889</v>
      </c>
      <c r="DU181">
        <v>0</v>
      </c>
      <c r="DV181">
        <v>1.59976</v>
      </c>
      <c r="DW181">
        <v>0.9054293333333333</v>
      </c>
      <c r="DX181">
        <v>431.2208888888889</v>
      </c>
      <c r="DY181">
        <v>430.2643333333333</v>
      </c>
      <c r="DZ181">
        <v>0.0657212888888889</v>
      </c>
      <c r="EA181">
        <v>419.9693333333333</v>
      </c>
      <c r="EB181">
        <v>23.92678888888889</v>
      </c>
      <c r="EC181">
        <v>2.158394444444445</v>
      </c>
      <c r="ED181">
        <v>2.152483333333334</v>
      </c>
      <c r="EE181">
        <v>18.65681111111111</v>
      </c>
      <c r="EF181">
        <v>18.61297777777778</v>
      </c>
      <c r="EG181">
        <v>0.00500056</v>
      </c>
      <c r="EH181">
        <v>0</v>
      </c>
      <c r="EI181">
        <v>0</v>
      </c>
      <c r="EJ181">
        <v>0</v>
      </c>
      <c r="EK181">
        <v>169.1444444444445</v>
      </c>
      <c r="EL181">
        <v>0.00500056</v>
      </c>
      <c r="EM181">
        <v>-4.333333333333333</v>
      </c>
      <c r="EN181">
        <v>-2.422222222222222</v>
      </c>
      <c r="EO181">
        <v>35.87455555555555</v>
      </c>
      <c r="EP181">
        <v>39.63877777777778</v>
      </c>
      <c r="EQ181">
        <v>37.68022222222222</v>
      </c>
      <c r="ER181">
        <v>39.68044444444445</v>
      </c>
      <c r="ES181">
        <v>38.29144444444444</v>
      </c>
      <c r="ET181">
        <v>0</v>
      </c>
      <c r="EU181">
        <v>0</v>
      </c>
      <c r="EV181">
        <v>0</v>
      </c>
      <c r="EW181">
        <v>1758505299.7</v>
      </c>
      <c r="EX181">
        <v>0</v>
      </c>
      <c r="EY181">
        <v>170.092</v>
      </c>
      <c r="EZ181">
        <v>1.061538601532729</v>
      </c>
      <c r="FA181">
        <v>-26.65384619358259</v>
      </c>
      <c r="FB181">
        <v>-3.384</v>
      </c>
      <c r="FC181">
        <v>15</v>
      </c>
      <c r="FD181">
        <v>0</v>
      </c>
      <c r="FE181" t="s">
        <v>424</v>
      </c>
      <c r="FF181">
        <v>1747148579.5</v>
      </c>
      <c r="FG181">
        <v>1747148584.5</v>
      </c>
      <c r="FH181">
        <v>0</v>
      </c>
      <c r="FI181">
        <v>0.162</v>
      </c>
      <c r="FJ181">
        <v>-0.001</v>
      </c>
      <c r="FK181">
        <v>0.139</v>
      </c>
      <c r="FL181">
        <v>0.058</v>
      </c>
      <c r="FM181">
        <v>420</v>
      </c>
      <c r="FN181">
        <v>16</v>
      </c>
      <c r="FO181">
        <v>0.19</v>
      </c>
      <c r="FP181">
        <v>0.02</v>
      </c>
      <c r="FQ181">
        <v>0.8973526249999999</v>
      </c>
      <c r="FR181">
        <v>0.05733441275797086</v>
      </c>
      <c r="FS181">
        <v>0.02963300009675657</v>
      </c>
      <c r="FT181">
        <v>1</v>
      </c>
      <c r="FU181">
        <v>171.2352941176471</v>
      </c>
      <c r="FV181">
        <v>-17.87012980193576</v>
      </c>
      <c r="FW181">
        <v>6.98502104729412</v>
      </c>
      <c r="FX181">
        <v>0</v>
      </c>
      <c r="FY181">
        <v>0.0485833625</v>
      </c>
      <c r="FZ181">
        <v>0.1536496356472796</v>
      </c>
      <c r="GA181">
        <v>0.01498289593082204</v>
      </c>
      <c r="GB181">
        <v>0</v>
      </c>
      <c r="GC181">
        <v>1</v>
      </c>
      <c r="GD181">
        <v>3</v>
      </c>
      <c r="GE181" t="s">
        <v>425</v>
      </c>
      <c r="GF181">
        <v>3.12691</v>
      </c>
      <c r="GG181">
        <v>2.73425</v>
      </c>
      <c r="GH181">
        <v>0.085303</v>
      </c>
      <c r="GI181">
        <v>0.08562939999999999</v>
      </c>
      <c r="GJ181">
        <v>0.106231</v>
      </c>
      <c r="GK181">
        <v>0.10656</v>
      </c>
      <c r="GL181">
        <v>27386.2</v>
      </c>
      <c r="GM181">
        <v>26550.1</v>
      </c>
      <c r="GN181">
        <v>30483.5</v>
      </c>
      <c r="GO181">
        <v>29293.3</v>
      </c>
      <c r="GP181">
        <v>37605.9</v>
      </c>
      <c r="GQ181">
        <v>34423.4</v>
      </c>
      <c r="GR181">
        <v>46640.1</v>
      </c>
      <c r="GS181">
        <v>43516.7</v>
      </c>
      <c r="GT181">
        <v>1.8135</v>
      </c>
      <c r="GU181">
        <v>1.87055</v>
      </c>
      <c r="GV181">
        <v>0.0722855</v>
      </c>
      <c r="GW181">
        <v>0</v>
      </c>
      <c r="GX181">
        <v>28.7691</v>
      </c>
      <c r="GY181">
        <v>999.9</v>
      </c>
      <c r="GZ181">
        <v>55.6</v>
      </c>
      <c r="HA181">
        <v>31.3</v>
      </c>
      <c r="HB181">
        <v>28.3622</v>
      </c>
      <c r="HC181">
        <v>63.33</v>
      </c>
      <c r="HD181">
        <v>16.7588</v>
      </c>
      <c r="HE181">
        <v>1</v>
      </c>
      <c r="HF181">
        <v>0.192866</v>
      </c>
      <c r="HG181">
        <v>-1.4043</v>
      </c>
      <c r="HH181">
        <v>20.2118</v>
      </c>
      <c r="HI181">
        <v>5.23766</v>
      </c>
      <c r="HJ181">
        <v>11.974</v>
      </c>
      <c r="HK181">
        <v>4.9721</v>
      </c>
      <c r="HL181">
        <v>3.291</v>
      </c>
      <c r="HM181">
        <v>9999</v>
      </c>
      <c r="HN181">
        <v>9999</v>
      </c>
      <c r="HO181">
        <v>9999</v>
      </c>
      <c r="HP181">
        <v>999.9</v>
      </c>
      <c r="HQ181">
        <v>4.97299</v>
      </c>
      <c r="HR181">
        <v>1.87739</v>
      </c>
      <c r="HS181">
        <v>1.87546</v>
      </c>
      <c r="HT181">
        <v>1.87832</v>
      </c>
      <c r="HU181">
        <v>1.875</v>
      </c>
      <c r="HV181">
        <v>1.87855</v>
      </c>
      <c r="HW181">
        <v>1.87563</v>
      </c>
      <c r="HX181">
        <v>1.87683</v>
      </c>
      <c r="HY181">
        <v>0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0.119</v>
      </c>
      <c r="IM181">
        <v>0.2346</v>
      </c>
      <c r="IN181">
        <v>-0.2620446997112612</v>
      </c>
      <c r="IO181">
        <v>0.0009670109888777422</v>
      </c>
      <c r="IP181">
        <v>-2.06069886015755E-07</v>
      </c>
      <c r="IQ181">
        <v>1.492131737393187E-10</v>
      </c>
      <c r="IR181">
        <v>-0.04753701319922854</v>
      </c>
      <c r="IS181">
        <v>-0.001311061913088307</v>
      </c>
      <c r="IT181">
        <v>0.0006994928358591311</v>
      </c>
      <c r="IU181">
        <v>-6.08881213830995E-06</v>
      </c>
      <c r="IV181">
        <v>3</v>
      </c>
      <c r="IW181">
        <v>2112</v>
      </c>
      <c r="IX181">
        <v>1</v>
      </c>
      <c r="IY181">
        <v>30</v>
      </c>
      <c r="IZ181">
        <v>189278.6</v>
      </c>
      <c r="JA181">
        <v>189278.5</v>
      </c>
      <c r="JB181">
        <v>1.11328</v>
      </c>
      <c r="JC181">
        <v>2.55493</v>
      </c>
      <c r="JD181">
        <v>1.39893</v>
      </c>
      <c r="JE181">
        <v>2.35352</v>
      </c>
      <c r="JF181">
        <v>1.44897</v>
      </c>
      <c r="JG181">
        <v>2.56104</v>
      </c>
      <c r="JH181">
        <v>37.4819</v>
      </c>
      <c r="JI181">
        <v>24.2101</v>
      </c>
      <c r="JJ181">
        <v>18</v>
      </c>
      <c r="JK181">
        <v>476.075</v>
      </c>
      <c r="JL181">
        <v>482.324</v>
      </c>
      <c r="JM181">
        <v>30.7778</v>
      </c>
      <c r="JN181">
        <v>29.6336</v>
      </c>
      <c r="JO181">
        <v>30.0001</v>
      </c>
      <c r="JP181">
        <v>29.3126</v>
      </c>
      <c r="JQ181">
        <v>29.3694</v>
      </c>
      <c r="JR181">
        <v>22.3168</v>
      </c>
      <c r="JS181">
        <v>24.8514</v>
      </c>
      <c r="JT181">
        <v>100</v>
      </c>
      <c r="JU181">
        <v>30.7985</v>
      </c>
      <c r="JV181">
        <v>420</v>
      </c>
      <c r="JW181">
        <v>23.9714</v>
      </c>
      <c r="JX181">
        <v>100.786</v>
      </c>
      <c r="JY181">
        <v>100.106</v>
      </c>
    </row>
    <row r="182" spans="1:285">
      <c r="A182">
        <v>166</v>
      </c>
      <c r="B182">
        <v>1758505299.5</v>
      </c>
      <c r="C182">
        <v>1782.900000095367</v>
      </c>
      <c r="D182" t="s">
        <v>763</v>
      </c>
      <c r="E182" t="s">
        <v>764</v>
      </c>
      <c r="F182">
        <v>5</v>
      </c>
      <c r="G182" t="s">
        <v>734</v>
      </c>
      <c r="H182" t="s">
        <v>420</v>
      </c>
      <c r="I182" t="s">
        <v>421</v>
      </c>
      <c r="J182">
        <v>1758505296.5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1.91</v>
      </c>
      <c r="DB182">
        <v>0.5</v>
      </c>
      <c r="DC182" t="s">
        <v>423</v>
      </c>
      <c r="DD182">
        <v>2</v>
      </c>
      <c r="DE182">
        <v>1758505296.5</v>
      </c>
      <c r="DF182">
        <v>420.8796666666667</v>
      </c>
      <c r="DG182">
        <v>419.9655555555556</v>
      </c>
      <c r="DH182">
        <v>23.99508888888889</v>
      </c>
      <c r="DI182">
        <v>23.92533333333333</v>
      </c>
      <c r="DJ182">
        <v>420.7603333333333</v>
      </c>
      <c r="DK182">
        <v>23.76054444444445</v>
      </c>
      <c r="DL182">
        <v>500.0041111111111</v>
      </c>
      <c r="DM182">
        <v>89.96067777777779</v>
      </c>
      <c r="DN182">
        <v>0.05622849999999999</v>
      </c>
      <c r="DO182">
        <v>30.21107777777778</v>
      </c>
      <c r="DP182">
        <v>29.9477</v>
      </c>
      <c r="DQ182">
        <v>999.9000000000001</v>
      </c>
      <c r="DR182">
        <v>0</v>
      </c>
      <c r="DS182">
        <v>0</v>
      </c>
      <c r="DT182">
        <v>10002.92555555556</v>
      </c>
      <c r="DU182">
        <v>0</v>
      </c>
      <c r="DV182">
        <v>1.59976</v>
      </c>
      <c r="DW182">
        <v>0.914208111111111</v>
      </c>
      <c r="DX182">
        <v>431.2271111111111</v>
      </c>
      <c r="DY182">
        <v>430.2595555555556</v>
      </c>
      <c r="DZ182">
        <v>0.06974918888888888</v>
      </c>
      <c r="EA182">
        <v>419.9655555555556</v>
      </c>
      <c r="EB182">
        <v>23.92533333333333</v>
      </c>
      <c r="EC182">
        <v>2.158612222222222</v>
      </c>
      <c r="ED182">
        <v>2.15234</v>
      </c>
      <c r="EE182">
        <v>18.65842222222222</v>
      </c>
      <c r="EF182">
        <v>18.61192222222222</v>
      </c>
      <c r="EG182">
        <v>0.00500056</v>
      </c>
      <c r="EH182">
        <v>0</v>
      </c>
      <c r="EI182">
        <v>0</v>
      </c>
      <c r="EJ182">
        <v>0</v>
      </c>
      <c r="EK182">
        <v>169.8777777777778</v>
      </c>
      <c r="EL182">
        <v>0.00500056</v>
      </c>
      <c r="EM182">
        <v>-3.411111111111111</v>
      </c>
      <c r="EN182">
        <v>-2.5</v>
      </c>
      <c r="EO182">
        <v>35.89555555555555</v>
      </c>
      <c r="EP182">
        <v>39.60400000000001</v>
      </c>
      <c r="EQ182">
        <v>37.722</v>
      </c>
      <c r="ER182">
        <v>39.63877777777778</v>
      </c>
      <c r="ES182">
        <v>38.27055555555555</v>
      </c>
      <c r="ET182">
        <v>0</v>
      </c>
      <c r="EU182">
        <v>0</v>
      </c>
      <c r="EV182">
        <v>0</v>
      </c>
      <c r="EW182">
        <v>1758505301.5</v>
      </c>
      <c r="EX182">
        <v>0</v>
      </c>
      <c r="EY182">
        <v>170.8807692307693</v>
      </c>
      <c r="EZ182">
        <v>-17.52820492462362</v>
      </c>
      <c r="FA182">
        <v>-16.77264977921747</v>
      </c>
      <c r="FB182">
        <v>-4.430769230769231</v>
      </c>
      <c r="FC182">
        <v>15</v>
      </c>
      <c r="FD182">
        <v>0</v>
      </c>
      <c r="FE182" t="s">
        <v>424</v>
      </c>
      <c r="FF182">
        <v>1747148579.5</v>
      </c>
      <c r="FG182">
        <v>1747148584.5</v>
      </c>
      <c r="FH182">
        <v>0</v>
      </c>
      <c r="FI182">
        <v>0.162</v>
      </c>
      <c r="FJ182">
        <v>-0.001</v>
      </c>
      <c r="FK182">
        <v>0.139</v>
      </c>
      <c r="FL182">
        <v>0.058</v>
      </c>
      <c r="FM182">
        <v>420</v>
      </c>
      <c r="FN182">
        <v>16</v>
      </c>
      <c r="FO182">
        <v>0.19</v>
      </c>
      <c r="FP182">
        <v>0.02</v>
      </c>
      <c r="FQ182">
        <v>0.8993723902439025</v>
      </c>
      <c r="FR182">
        <v>0.02460190243902507</v>
      </c>
      <c r="FS182">
        <v>0.02711724880630997</v>
      </c>
      <c r="FT182">
        <v>1</v>
      </c>
      <c r="FU182">
        <v>170.7970588235294</v>
      </c>
      <c r="FV182">
        <v>-9.327731016439182</v>
      </c>
      <c r="FW182">
        <v>6.703005703945657</v>
      </c>
      <c r="FX182">
        <v>0</v>
      </c>
      <c r="FY182">
        <v>0.05179298048780488</v>
      </c>
      <c r="FZ182">
        <v>0.1449620362369339</v>
      </c>
      <c r="GA182">
        <v>0.01444878001743754</v>
      </c>
      <c r="GB182">
        <v>0</v>
      </c>
      <c r="GC182">
        <v>1</v>
      </c>
      <c r="GD182">
        <v>3</v>
      </c>
      <c r="GE182" t="s">
        <v>425</v>
      </c>
      <c r="GF182">
        <v>3.12694</v>
      </c>
      <c r="GG182">
        <v>2.73421</v>
      </c>
      <c r="GH182">
        <v>0.0853028</v>
      </c>
      <c r="GI182">
        <v>0.0856319</v>
      </c>
      <c r="GJ182">
        <v>0.106239</v>
      </c>
      <c r="GK182">
        <v>0.106553</v>
      </c>
      <c r="GL182">
        <v>27385.6</v>
      </c>
      <c r="GM182">
        <v>26549.8</v>
      </c>
      <c r="GN182">
        <v>30482.9</v>
      </c>
      <c r="GO182">
        <v>29293.1</v>
      </c>
      <c r="GP182">
        <v>37604.9</v>
      </c>
      <c r="GQ182">
        <v>34423.5</v>
      </c>
      <c r="GR182">
        <v>46639.3</v>
      </c>
      <c r="GS182">
        <v>43516.4</v>
      </c>
      <c r="GT182">
        <v>1.8135</v>
      </c>
      <c r="GU182">
        <v>1.87055</v>
      </c>
      <c r="GV182">
        <v>0.0721142</v>
      </c>
      <c r="GW182">
        <v>0</v>
      </c>
      <c r="GX182">
        <v>28.7688</v>
      </c>
      <c r="GY182">
        <v>999.9</v>
      </c>
      <c r="GZ182">
        <v>55.6</v>
      </c>
      <c r="HA182">
        <v>31.3</v>
      </c>
      <c r="HB182">
        <v>28.3656</v>
      </c>
      <c r="HC182">
        <v>63.31</v>
      </c>
      <c r="HD182">
        <v>16.7989</v>
      </c>
      <c r="HE182">
        <v>1</v>
      </c>
      <c r="HF182">
        <v>0.192866</v>
      </c>
      <c r="HG182">
        <v>-1.37647</v>
      </c>
      <c r="HH182">
        <v>20.2119</v>
      </c>
      <c r="HI182">
        <v>5.23796</v>
      </c>
      <c r="HJ182">
        <v>11.974</v>
      </c>
      <c r="HK182">
        <v>4.9721</v>
      </c>
      <c r="HL182">
        <v>3.291</v>
      </c>
      <c r="HM182">
        <v>9999</v>
      </c>
      <c r="HN182">
        <v>9999</v>
      </c>
      <c r="HO182">
        <v>9999</v>
      </c>
      <c r="HP182">
        <v>999.9</v>
      </c>
      <c r="HQ182">
        <v>4.97299</v>
      </c>
      <c r="HR182">
        <v>1.8774</v>
      </c>
      <c r="HS182">
        <v>1.87546</v>
      </c>
      <c r="HT182">
        <v>1.87834</v>
      </c>
      <c r="HU182">
        <v>1.875</v>
      </c>
      <c r="HV182">
        <v>1.87856</v>
      </c>
      <c r="HW182">
        <v>1.87563</v>
      </c>
      <c r="HX182">
        <v>1.87683</v>
      </c>
      <c r="HY182">
        <v>0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0.12</v>
      </c>
      <c r="IM182">
        <v>0.2347</v>
      </c>
      <c r="IN182">
        <v>-0.2620446997112612</v>
      </c>
      <c r="IO182">
        <v>0.0009670109888777422</v>
      </c>
      <c r="IP182">
        <v>-2.06069886015755E-07</v>
      </c>
      <c r="IQ182">
        <v>1.492131737393187E-10</v>
      </c>
      <c r="IR182">
        <v>-0.04753701319922854</v>
      </c>
      <c r="IS182">
        <v>-0.001311061913088307</v>
      </c>
      <c r="IT182">
        <v>0.0006994928358591311</v>
      </c>
      <c r="IU182">
        <v>-6.08881213830995E-06</v>
      </c>
      <c r="IV182">
        <v>3</v>
      </c>
      <c r="IW182">
        <v>2112</v>
      </c>
      <c r="IX182">
        <v>1</v>
      </c>
      <c r="IY182">
        <v>30</v>
      </c>
      <c r="IZ182">
        <v>189278.7</v>
      </c>
      <c r="JA182">
        <v>189278.6</v>
      </c>
      <c r="JB182">
        <v>1.11328</v>
      </c>
      <c r="JC182">
        <v>2.55249</v>
      </c>
      <c r="JD182">
        <v>1.39893</v>
      </c>
      <c r="JE182">
        <v>2.35352</v>
      </c>
      <c r="JF182">
        <v>1.44897</v>
      </c>
      <c r="JG182">
        <v>2.60254</v>
      </c>
      <c r="JH182">
        <v>37.4578</v>
      </c>
      <c r="JI182">
        <v>24.2188</v>
      </c>
      <c r="JJ182">
        <v>18</v>
      </c>
      <c r="JK182">
        <v>476.075</v>
      </c>
      <c r="JL182">
        <v>482.324</v>
      </c>
      <c r="JM182">
        <v>30.7978</v>
      </c>
      <c r="JN182">
        <v>29.6336</v>
      </c>
      <c r="JO182">
        <v>30.0001</v>
      </c>
      <c r="JP182">
        <v>29.3126</v>
      </c>
      <c r="JQ182">
        <v>29.3694</v>
      </c>
      <c r="JR182">
        <v>22.3189</v>
      </c>
      <c r="JS182">
        <v>24.8514</v>
      </c>
      <c r="JT182">
        <v>100</v>
      </c>
      <c r="JU182">
        <v>30.8348</v>
      </c>
      <c r="JV182">
        <v>420</v>
      </c>
      <c r="JW182">
        <v>23.9715</v>
      </c>
      <c r="JX182">
        <v>100.785</v>
      </c>
      <c r="JY182">
        <v>100.106</v>
      </c>
    </row>
    <row r="183" spans="1:285">
      <c r="A183">
        <v>167</v>
      </c>
      <c r="B183">
        <v>1758505301.5</v>
      </c>
      <c r="C183">
        <v>1784.900000095367</v>
      </c>
      <c r="D183" t="s">
        <v>765</v>
      </c>
      <c r="E183" t="s">
        <v>766</v>
      </c>
      <c r="F183">
        <v>5</v>
      </c>
      <c r="G183" t="s">
        <v>734</v>
      </c>
      <c r="H183" t="s">
        <v>420</v>
      </c>
      <c r="I183" t="s">
        <v>421</v>
      </c>
      <c r="J183">
        <v>1758505298.5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1.91</v>
      </c>
      <c r="DB183">
        <v>0.5</v>
      </c>
      <c r="DC183" t="s">
        <v>423</v>
      </c>
      <c r="DD183">
        <v>2</v>
      </c>
      <c r="DE183">
        <v>1758505298.5</v>
      </c>
      <c r="DF183">
        <v>420.8822222222223</v>
      </c>
      <c r="DG183">
        <v>419.9762222222222</v>
      </c>
      <c r="DH183">
        <v>23.99744444444444</v>
      </c>
      <c r="DI183">
        <v>23.92386666666667</v>
      </c>
      <c r="DJ183">
        <v>420.7628888888889</v>
      </c>
      <c r="DK183">
        <v>23.76284444444444</v>
      </c>
      <c r="DL183">
        <v>499.9873333333334</v>
      </c>
      <c r="DM183">
        <v>89.9597</v>
      </c>
      <c r="DN183">
        <v>0.05637305555555556</v>
      </c>
      <c r="DO183">
        <v>30.21202222222222</v>
      </c>
      <c r="DP183">
        <v>29.94606666666666</v>
      </c>
      <c r="DQ183">
        <v>999.9000000000001</v>
      </c>
      <c r="DR183">
        <v>0</v>
      </c>
      <c r="DS183">
        <v>0</v>
      </c>
      <c r="DT183">
        <v>9999.858888888888</v>
      </c>
      <c r="DU183">
        <v>0</v>
      </c>
      <c r="DV183">
        <v>1.59976</v>
      </c>
      <c r="DW183">
        <v>0.9061651111111111</v>
      </c>
      <c r="DX183">
        <v>431.2307777777778</v>
      </c>
      <c r="DY183">
        <v>430.2696666666667</v>
      </c>
      <c r="DZ183">
        <v>0.0735836</v>
      </c>
      <c r="EA183">
        <v>419.9762222222222</v>
      </c>
      <c r="EB183">
        <v>23.92386666666667</v>
      </c>
      <c r="EC183">
        <v>2.158802222222223</v>
      </c>
      <c r="ED183">
        <v>2.152184444444445</v>
      </c>
      <c r="EE183">
        <v>18.65982222222222</v>
      </c>
      <c r="EF183">
        <v>18.61076666666666</v>
      </c>
      <c r="EG183">
        <v>0.00500056</v>
      </c>
      <c r="EH183">
        <v>0</v>
      </c>
      <c r="EI183">
        <v>0</v>
      </c>
      <c r="EJ183">
        <v>0</v>
      </c>
      <c r="EK183">
        <v>173.9555555555556</v>
      </c>
      <c r="EL183">
        <v>0.00500056</v>
      </c>
      <c r="EM183">
        <v>-7.944444444444443</v>
      </c>
      <c r="EN183">
        <v>-3.555555555555555</v>
      </c>
      <c r="EO183">
        <v>35.91633333333333</v>
      </c>
      <c r="EP183">
        <v>39.583</v>
      </c>
      <c r="EQ183">
        <v>37.72911111111111</v>
      </c>
      <c r="ER183">
        <v>39.60411111111111</v>
      </c>
      <c r="ES183">
        <v>38.25677777777778</v>
      </c>
      <c r="ET183">
        <v>0</v>
      </c>
      <c r="EU183">
        <v>0</v>
      </c>
      <c r="EV183">
        <v>0</v>
      </c>
      <c r="EW183">
        <v>1758505303.3</v>
      </c>
      <c r="EX183">
        <v>0</v>
      </c>
      <c r="EY183">
        <v>170.576</v>
      </c>
      <c r="EZ183">
        <v>19.36923102467301</v>
      </c>
      <c r="FA183">
        <v>-25.09230808322951</v>
      </c>
      <c r="FB183">
        <v>-4.584</v>
      </c>
      <c r="FC183">
        <v>15</v>
      </c>
      <c r="FD183">
        <v>0</v>
      </c>
      <c r="FE183" t="s">
        <v>424</v>
      </c>
      <c r="FF183">
        <v>1747148579.5</v>
      </c>
      <c r="FG183">
        <v>1747148584.5</v>
      </c>
      <c r="FH183">
        <v>0</v>
      </c>
      <c r="FI183">
        <v>0.162</v>
      </c>
      <c r="FJ183">
        <v>-0.001</v>
      </c>
      <c r="FK183">
        <v>0.139</v>
      </c>
      <c r="FL183">
        <v>0.058</v>
      </c>
      <c r="FM183">
        <v>420</v>
      </c>
      <c r="FN183">
        <v>16</v>
      </c>
      <c r="FO183">
        <v>0.19</v>
      </c>
      <c r="FP183">
        <v>0.02</v>
      </c>
      <c r="FQ183">
        <v>0.8998260499999999</v>
      </c>
      <c r="FR183">
        <v>0.02079332082551266</v>
      </c>
      <c r="FS183">
        <v>0.0263622801147302</v>
      </c>
      <c r="FT183">
        <v>1</v>
      </c>
      <c r="FU183">
        <v>170.6823529411765</v>
      </c>
      <c r="FV183">
        <v>3.367456241867484</v>
      </c>
      <c r="FW183">
        <v>6.567901920715503</v>
      </c>
      <c r="FX183">
        <v>0</v>
      </c>
      <c r="FY183">
        <v>0.0582638725</v>
      </c>
      <c r="FZ183">
        <v>0.1341317347091932</v>
      </c>
      <c r="GA183">
        <v>0.01304117061091502</v>
      </c>
      <c r="GB183">
        <v>0</v>
      </c>
      <c r="GC183">
        <v>1</v>
      </c>
      <c r="GD183">
        <v>3</v>
      </c>
      <c r="GE183" t="s">
        <v>425</v>
      </c>
      <c r="GF183">
        <v>3.12694</v>
      </c>
      <c r="GG183">
        <v>2.73414</v>
      </c>
      <c r="GH183">
        <v>0.0852994</v>
      </c>
      <c r="GI183">
        <v>0.0856302</v>
      </c>
      <c r="GJ183">
        <v>0.106237</v>
      </c>
      <c r="GK183">
        <v>0.106547</v>
      </c>
      <c r="GL183">
        <v>27385.3</v>
      </c>
      <c r="GM183">
        <v>26549.8</v>
      </c>
      <c r="GN183">
        <v>30482.4</v>
      </c>
      <c r="GO183">
        <v>29293</v>
      </c>
      <c r="GP183">
        <v>37604.4</v>
      </c>
      <c r="GQ183">
        <v>34423.5</v>
      </c>
      <c r="GR183">
        <v>46638.6</v>
      </c>
      <c r="GS183">
        <v>43516.1</v>
      </c>
      <c r="GT183">
        <v>1.81343</v>
      </c>
      <c r="GU183">
        <v>1.87048</v>
      </c>
      <c r="GV183">
        <v>0.07218869999999999</v>
      </c>
      <c r="GW183">
        <v>0</v>
      </c>
      <c r="GX183">
        <v>28.7676</v>
      </c>
      <c r="GY183">
        <v>999.9</v>
      </c>
      <c r="GZ183">
        <v>55.6</v>
      </c>
      <c r="HA183">
        <v>31.3</v>
      </c>
      <c r="HB183">
        <v>28.3643</v>
      </c>
      <c r="HC183">
        <v>63.32</v>
      </c>
      <c r="HD183">
        <v>16.7748</v>
      </c>
      <c r="HE183">
        <v>1</v>
      </c>
      <c r="HF183">
        <v>0.19282</v>
      </c>
      <c r="HG183">
        <v>-1.39954</v>
      </c>
      <c r="HH183">
        <v>20.2116</v>
      </c>
      <c r="HI183">
        <v>5.23811</v>
      </c>
      <c r="HJ183">
        <v>11.974</v>
      </c>
      <c r="HK183">
        <v>4.9723</v>
      </c>
      <c r="HL183">
        <v>3.291</v>
      </c>
      <c r="HM183">
        <v>9999</v>
      </c>
      <c r="HN183">
        <v>9999</v>
      </c>
      <c r="HO183">
        <v>9999</v>
      </c>
      <c r="HP183">
        <v>999.9</v>
      </c>
      <c r="HQ183">
        <v>4.97299</v>
      </c>
      <c r="HR183">
        <v>1.87742</v>
      </c>
      <c r="HS183">
        <v>1.87546</v>
      </c>
      <c r="HT183">
        <v>1.87835</v>
      </c>
      <c r="HU183">
        <v>1.875</v>
      </c>
      <c r="HV183">
        <v>1.87858</v>
      </c>
      <c r="HW183">
        <v>1.87564</v>
      </c>
      <c r="HX183">
        <v>1.87683</v>
      </c>
      <c r="HY183">
        <v>0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0.12</v>
      </c>
      <c r="IM183">
        <v>0.2346</v>
      </c>
      <c r="IN183">
        <v>-0.2620446997112612</v>
      </c>
      <c r="IO183">
        <v>0.0009670109888777422</v>
      </c>
      <c r="IP183">
        <v>-2.06069886015755E-07</v>
      </c>
      <c r="IQ183">
        <v>1.492131737393187E-10</v>
      </c>
      <c r="IR183">
        <v>-0.04753701319922854</v>
      </c>
      <c r="IS183">
        <v>-0.001311061913088307</v>
      </c>
      <c r="IT183">
        <v>0.0006994928358591311</v>
      </c>
      <c r="IU183">
        <v>-6.08881213830995E-06</v>
      </c>
      <c r="IV183">
        <v>3</v>
      </c>
      <c r="IW183">
        <v>2112</v>
      </c>
      <c r="IX183">
        <v>1</v>
      </c>
      <c r="IY183">
        <v>30</v>
      </c>
      <c r="IZ183">
        <v>189278.7</v>
      </c>
      <c r="JA183">
        <v>189278.6</v>
      </c>
      <c r="JB183">
        <v>1.11328</v>
      </c>
      <c r="JC183">
        <v>2.55005</v>
      </c>
      <c r="JD183">
        <v>1.39893</v>
      </c>
      <c r="JE183">
        <v>2.35352</v>
      </c>
      <c r="JF183">
        <v>1.44897</v>
      </c>
      <c r="JG183">
        <v>2.58911</v>
      </c>
      <c r="JH183">
        <v>37.4578</v>
      </c>
      <c r="JI183">
        <v>24.2188</v>
      </c>
      <c r="JJ183">
        <v>18</v>
      </c>
      <c r="JK183">
        <v>476.034</v>
      </c>
      <c r="JL183">
        <v>482.274</v>
      </c>
      <c r="JM183">
        <v>30.8133</v>
      </c>
      <c r="JN183">
        <v>29.6336</v>
      </c>
      <c r="JO183">
        <v>30.0001</v>
      </c>
      <c r="JP183">
        <v>29.3126</v>
      </c>
      <c r="JQ183">
        <v>29.3694</v>
      </c>
      <c r="JR183">
        <v>22.3173</v>
      </c>
      <c r="JS183">
        <v>24.8514</v>
      </c>
      <c r="JT183">
        <v>100</v>
      </c>
      <c r="JU183">
        <v>30.8348</v>
      </c>
      <c r="JV183">
        <v>420</v>
      </c>
      <c r="JW183">
        <v>23.9718</v>
      </c>
      <c r="JX183">
        <v>100.783</v>
      </c>
      <c r="JY183">
        <v>100.105</v>
      </c>
    </row>
    <row r="184" spans="1:285">
      <c r="A184">
        <v>168</v>
      </c>
      <c r="B184">
        <v>1758505303.5</v>
      </c>
      <c r="C184">
        <v>1786.900000095367</v>
      </c>
      <c r="D184" t="s">
        <v>767</v>
      </c>
      <c r="E184" t="s">
        <v>768</v>
      </c>
      <c r="F184">
        <v>5</v>
      </c>
      <c r="G184" t="s">
        <v>734</v>
      </c>
      <c r="H184" t="s">
        <v>420</v>
      </c>
      <c r="I184" t="s">
        <v>421</v>
      </c>
      <c r="J184">
        <v>1758505300.5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1.91</v>
      </c>
      <c r="DB184">
        <v>0.5</v>
      </c>
      <c r="DC184" t="s">
        <v>423</v>
      </c>
      <c r="DD184">
        <v>2</v>
      </c>
      <c r="DE184">
        <v>1758505300.5</v>
      </c>
      <c r="DF184">
        <v>420.8836666666667</v>
      </c>
      <c r="DG184">
        <v>419.9921111111111</v>
      </c>
      <c r="DH184">
        <v>23.99901111111111</v>
      </c>
      <c r="DI184">
        <v>23.92241111111111</v>
      </c>
      <c r="DJ184">
        <v>420.7642222222222</v>
      </c>
      <c r="DK184">
        <v>23.76437777777778</v>
      </c>
      <c r="DL184">
        <v>499.9767777777778</v>
      </c>
      <c r="DM184">
        <v>89.95863333333334</v>
      </c>
      <c r="DN184">
        <v>0.05644666666666667</v>
      </c>
      <c r="DO184">
        <v>30.21267777777778</v>
      </c>
      <c r="DP184">
        <v>29.94436666666667</v>
      </c>
      <c r="DQ184">
        <v>999.9000000000001</v>
      </c>
      <c r="DR184">
        <v>0</v>
      </c>
      <c r="DS184">
        <v>0</v>
      </c>
      <c r="DT184">
        <v>9997.219999999999</v>
      </c>
      <c r="DU184">
        <v>0</v>
      </c>
      <c r="DV184">
        <v>1.59976</v>
      </c>
      <c r="DW184">
        <v>0.8916422222222222</v>
      </c>
      <c r="DX184">
        <v>431.2328888888889</v>
      </c>
      <c r="DY184">
        <v>430.2854444444444</v>
      </c>
      <c r="DZ184">
        <v>0.07660887777777778</v>
      </c>
      <c r="EA184">
        <v>419.9921111111111</v>
      </c>
      <c r="EB184">
        <v>23.92241111111111</v>
      </c>
      <c r="EC184">
        <v>2.158918888888889</v>
      </c>
      <c r="ED184">
        <v>2.152027777777778</v>
      </c>
      <c r="EE184">
        <v>18.66067777777778</v>
      </c>
      <c r="EF184">
        <v>18.6096</v>
      </c>
      <c r="EG184">
        <v>0.00500056</v>
      </c>
      <c r="EH184">
        <v>0</v>
      </c>
      <c r="EI184">
        <v>0</v>
      </c>
      <c r="EJ184">
        <v>0</v>
      </c>
      <c r="EK184">
        <v>174.6111111111111</v>
      </c>
      <c r="EL184">
        <v>0.00500056</v>
      </c>
      <c r="EM184">
        <v>-4.444444444444444</v>
      </c>
      <c r="EN184">
        <v>-3.1</v>
      </c>
      <c r="EO184">
        <v>35.92333333333333</v>
      </c>
      <c r="EP184">
        <v>39.562</v>
      </c>
      <c r="EQ184">
        <v>37.65266666666667</v>
      </c>
      <c r="ER184">
        <v>39.54144444444445</v>
      </c>
      <c r="ES184">
        <v>38.21511111111111</v>
      </c>
      <c r="ET184">
        <v>0</v>
      </c>
      <c r="EU184">
        <v>0</v>
      </c>
      <c r="EV184">
        <v>0</v>
      </c>
      <c r="EW184">
        <v>1758505305.7</v>
      </c>
      <c r="EX184">
        <v>0</v>
      </c>
      <c r="EY184">
        <v>171.108</v>
      </c>
      <c r="EZ184">
        <v>31.78461565726816</v>
      </c>
      <c r="FA184">
        <v>0.02307668099037451</v>
      </c>
      <c r="FB184">
        <v>-4.484</v>
      </c>
      <c r="FC184">
        <v>15</v>
      </c>
      <c r="FD184">
        <v>0</v>
      </c>
      <c r="FE184" t="s">
        <v>424</v>
      </c>
      <c r="FF184">
        <v>1747148579.5</v>
      </c>
      <c r="FG184">
        <v>1747148584.5</v>
      </c>
      <c r="FH184">
        <v>0</v>
      </c>
      <c r="FI184">
        <v>0.162</v>
      </c>
      <c r="FJ184">
        <v>-0.001</v>
      </c>
      <c r="FK184">
        <v>0.139</v>
      </c>
      <c r="FL184">
        <v>0.058</v>
      </c>
      <c r="FM184">
        <v>420</v>
      </c>
      <c r="FN184">
        <v>16</v>
      </c>
      <c r="FO184">
        <v>0.19</v>
      </c>
      <c r="FP184">
        <v>0.02</v>
      </c>
      <c r="FQ184">
        <v>0.898833487804878</v>
      </c>
      <c r="FR184">
        <v>0.02480556794425187</v>
      </c>
      <c r="FS184">
        <v>0.02528599859183806</v>
      </c>
      <c r="FT184">
        <v>1</v>
      </c>
      <c r="FU184">
        <v>170.814705882353</v>
      </c>
      <c r="FV184">
        <v>13.03437750600142</v>
      </c>
      <c r="FW184">
        <v>6.370157092574956</v>
      </c>
      <c r="FX184">
        <v>0</v>
      </c>
      <c r="FY184">
        <v>0.06102584878048779</v>
      </c>
      <c r="FZ184">
        <v>0.1240014794425087</v>
      </c>
      <c r="GA184">
        <v>0.01231898185276851</v>
      </c>
      <c r="GB184">
        <v>0</v>
      </c>
      <c r="GC184">
        <v>1</v>
      </c>
      <c r="GD184">
        <v>3</v>
      </c>
      <c r="GE184" t="s">
        <v>425</v>
      </c>
      <c r="GF184">
        <v>3.12688</v>
      </c>
      <c r="GG184">
        <v>2.73426</v>
      </c>
      <c r="GH184">
        <v>0.0853001</v>
      </c>
      <c r="GI184">
        <v>0.0856412</v>
      </c>
      <c r="GJ184">
        <v>0.106237</v>
      </c>
      <c r="GK184">
        <v>0.106542</v>
      </c>
      <c r="GL184">
        <v>27385.5</v>
      </c>
      <c r="GM184">
        <v>26549.6</v>
      </c>
      <c r="GN184">
        <v>30482.6</v>
      </c>
      <c r="GO184">
        <v>29293.1</v>
      </c>
      <c r="GP184">
        <v>37604.6</v>
      </c>
      <c r="GQ184">
        <v>34423.8</v>
      </c>
      <c r="GR184">
        <v>46638.8</v>
      </c>
      <c r="GS184">
        <v>43516.2</v>
      </c>
      <c r="GT184">
        <v>1.81317</v>
      </c>
      <c r="GU184">
        <v>1.87048</v>
      </c>
      <c r="GV184">
        <v>0.07252400000000001</v>
      </c>
      <c r="GW184">
        <v>0</v>
      </c>
      <c r="GX184">
        <v>28.7666</v>
      </c>
      <c r="GY184">
        <v>999.9</v>
      </c>
      <c r="GZ184">
        <v>55.6</v>
      </c>
      <c r="HA184">
        <v>31.3</v>
      </c>
      <c r="HB184">
        <v>28.363</v>
      </c>
      <c r="HC184">
        <v>63.51</v>
      </c>
      <c r="HD184">
        <v>16.7228</v>
      </c>
      <c r="HE184">
        <v>1</v>
      </c>
      <c r="HF184">
        <v>0.192779</v>
      </c>
      <c r="HG184">
        <v>-1.39532</v>
      </c>
      <c r="HH184">
        <v>20.2117</v>
      </c>
      <c r="HI184">
        <v>5.23781</v>
      </c>
      <c r="HJ184">
        <v>11.974</v>
      </c>
      <c r="HK184">
        <v>4.97225</v>
      </c>
      <c r="HL184">
        <v>3.291</v>
      </c>
      <c r="HM184">
        <v>9999</v>
      </c>
      <c r="HN184">
        <v>9999</v>
      </c>
      <c r="HO184">
        <v>9999</v>
      </c>
      <c r="HP184">
        <v>999.9</v>
      </c>
      <c r="HQ184">
        <v>4.97298</v>
      </c>
      <c r="HR184">
        <v>1.87742</v>
      </c>
      <c r="HS184">
        <v>1.87546</v>
      </c>
      <c r="HT184">
        <v>1.87835</v>
      </c>
      <c r="HU184">
        <v>1.875</v>
      </c>
      <c r="HV184">
        <v>1.87857</v>
      </c>
      <c r="HW184">
        <v>1.87565</v>
      </c>
      <c r="HX184">
        <v>1.87683</v>
      </c>
      <c r="HY184">
        <v>0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0.12</v>
      </c>
      <c r="IM184">
        <v>0.2346</v>
      </c>
      <c r="IN184">
        <v>-0.2620446997112612</v>
      </c>
      <c r="IO184">
        <v>0.0009670109888777422</v>
      </c>
      <c r="IP184">
        <v>-2.06069886015755E-07</v>
      </c>
      <c r="IQ184">
        <v>1.492131737393187E-10</v>
      </c>
      <c r="IR184">
        <v>-0.04753701319922854</v>
      </c>
      <c r="IS184">
        <v>-0.001311061913088307</v>
      </c>
      <c r="IT184">
        <v>0.0006994928358591311</v>
      </c>
      <c r="IU184">
        <v>-6.08881213830995E-06</v>
      </c>
      <c r="IV184">
        <v>3</v>
      </c>
      <c r="IW184">
        <v>2112</v>
      </c>
      <c r="IX184">
        <v>1</v>
      </c>
      <c r="IY184">
        <v>30</v>
      </c>
      <c r="IZ184">
        <v>189278.7</v>
      </c>
      <c r="JA184">
        <v>189278.6</v>
      </c>
      <c r="JB184">
        <v>1.11328</v>
      </c>
      <c r="JC184">
        <v>2.54761</v>
      </c>
      <c r="JD184">
        <v>1.39893</v>
      </c>
      <c r="JE184">
        <v>2.35474</v>
      </c>
      <c r="JF184">
        <v>1.44897</v>
      </c>
      <c r="JG184">
        <v>2.57324</v>
      </c>
      <c r="JH184">
        <v>37.4578</v>
      </c>
      <c r="JI184">
        <v>24.2188</v>
      </c>
      <c r="JJ184">
        <v>18</v>
      </c>
      <c r="JK184">
        <v>475.897</v>
      </c>
      <c r="JL184">
        <v>482.274</v>
      </c>
      <c r="JM184">
        <v>30.8309</v>
      </c>
      <c r="JN184">
        <v>29.6336</v>
      </c>
      <c r="JO184">
        <v>30</v>
      </c>
      <c r="JP184">
        <v>29.3126</v>
      </c>
      <c r="JQ184">
        <v>29.3694</v>
      </c>
      <c r="JR184">
        <v>22.3138</v>
      </c>
      <c r="JS184">
        <v>24.8514</v>
      </c>
      <c r="JT184">
        <v>100</v>
      </c>
      <c r="JU184">
        <v>30.8348</v>
      </c>
      <c r="JV184">
        <v>420</v>
      </c>
      <c r="JW184">
        <v>23.9718</v>
      </c>
      <c r="JX184">
        <v>100.784</v>
      </c>
      <c r="JY184">
        <v>100.105</v>
      </c>
    </row>
    <row r="185" spans="1:285">
      <c r="A185">
        <v>169</v>
      </c>
      <c r="B185">
        <v>1758505305.5</v>
      </c>
      <c r="C185">
        <v>1788.900000095367</v>
      </c>
      <c r="D185" t="s">
        <v>769</v>
      </c>
      <c r="E185" t="s">
        <v>770</v>
      </c>
      <c r="F185">
        <v>5</v>
      </c>
      <c r="G185" t="s">
        <v>734</v>
      </c>
      <c r="H185" t="s">
        <v>420</v>
      </c>
      <c r="I185" t="s">
        <v>421</v>
      </c>
      <c r="J185">
        <v>1758505302.5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1.91</v>
      </c>
      <c r="DB185">
        <v>0.5</v>
      </c>
      <c r="DC185" t="s">
        <v>423</v>
      </c>
      <c r="DD185">
        <v>2</v>
      </c>
      <c r="DE185">
        <v>1758505302.5</v>
      </c>
      <c r="DF185">
        <v>420.8882222222222</v>
      </c>
      <c r="DG185">
        <v>420.0166666666667</v>
      </c>
      <c r="DH185">
        <v>23.99936666666667</v>
      </c>
      <c r="DI185">
        <v>23.92071111111111</v>
      </c>
      <c r="DJ185">
        <v>420.7686666666667</v>
      </c>
      <c r="DK185">
        <v>23.76472222222223</v>
      </c>
      <c r="DL185">
        <v>499.9847777777778</v>
      </c>
      <c r="DM185">
        <v>89.95763333333333</v>
      </c>
      <c r="DN185">
        <v>0.05641014444444444</v>
      </c>
      <c r="DO185">
        <v>30.21346666666667</v>
      </c>
      <c r="DP185">
        <v>29.94693333333333</v>
      </c>
      <c r="DQ185">
        <v>999.9000000000001</v>
      </c>
      <c r="DR185">
        <v>0</v>
      </c>
      <c r="DS185">
        <v>0</v>
      </c>
      <c r="DT185">
        <v>10001.73333333333</v>
      </c>
      <c r="DU185">
        <v>0</v>
      </c>
      <c r="DV185">
        <v>1.59976</v>
      </c>
      <c r="DW185">
        <v>0.8714091111111111</v>
      </c>
      <c r="DX185">
        <v>431.2376666666667</v>
      </c>
      <c r="DY185">
        <v>430.31</v>
      </c>
      <c r="DZ185">
        <v>0.07864909999999999</v>
      </c>
      <c r="EA185">
        <v>420.0166666666667</v>
      </c>
      <c r="EB185">
        <v>23.92071111111111</v>
      </c>
      <c r="EC185">
        <v>2.158926666666666</v>
      </c>
      <c r="ED185">
        <v>2.15185</v>
      </c>
      <c r="EE185">
        <v>18.66073333333334</v>
      </c>
      <c r="EF185">
        <v>18.60827777777778</v>
      </c>
      <c r="EG185">
        <v>0.00500056</v>
      </c>
      <c r="EH185">
        <v>0</v>
      </c>
      <c r="EI185">
        <v>0</v>
      </c>
      <c r="EJ185">
        <v>0</v>
      </c>
      <c r="EK185">
        <v>175.5</v>
      </c>
      <c r="EL185">
        <v>0.00500056</v>
      </c>
      <c r="EM185">
        <v>-5.555555555555555</v>
      </c>
      <c r="EN185">
        <v>-2.866666666666667</v>
      </c>
      <c r="EO185">
        <v>35.81911111111111</v>
      </c>
      <c r="EP185">
        <v>39.54822222222222</v>
      </c>
      <c r="EQ185">
        <v>37.66655555555556</v>
      </c>
      <c r="ER185">
        <v>39.51355555555556</v>
      </c>
      <c r="ES185">
        <v>38.24977777777778</v>
      </c>
      <c r="ET185">
        <v>0</v>
      </c>
      <c r="EU185">
        <v>0</v>
      </c>
      <c r="EV185">
        <v>0</v>
      </c>
      <c r="EW185">
        <v>1758505307.5</v>
      </c>
      <c r="EX185">
        <v>0</v>
      </c>
      <c r="EY185">
        <v>171.6653846153846</v>
      </c>
      <c r="EZ185">
        <v>39.98290595306537</v>
      </c>
      <c r="FA185">
        <v>2.160683609724222</v>
      </c>
      <c r="FB185">
        <v>-5.246153846153846</v>
      </c>
      <c r="FC185">
        <v>15</v>
      </c>
      <c r="FD185">
        <v>0</v>
      </c>
      <c r="FE185" t="s">
        <v>424</v>
      </c>
      <c r="FF185">
        <v>1747148579.5</v>
      </c>
      <c r="FG185">
        <v>1747148584.5</v>
      </c>
      <c r="FH185">
        <v>0</v>
      </c>
      <c r="FI185">
        <v>0.162</v>
      </c>
      <c r="FJ185">
        <v>-0.001</v>
      </c>
      <c r="FK185">
        <v>0.139</v>
      </c>
      <c r="FL185">
        <v>0.058</v>
      </c>
      <c r="FM185">
        <v>420</v>
      </c>
      <c r="FN185">
        <v>16</v>
      </c>
      <c r="FO185">
        <v>0.19</v>
      </c>
      <c r="FP185">
        <v>0.02</v>
      </c>
      <c r="FQ185">
        <v>0.8910392500000001</v>
      </c>
      <c r="FR185">
        <v>-0.1161007429643541</v>
      </c>
      <c r="FS185">
        <v>0.03395392295357783</v>
      </c>
      <c r="FT185">
        <v>1</v>
      </c>
      <c r="FU185">
        <v>171.6382352941177</v>
      </c>
      <c r="FV185">
        <v>12.64323920283169</v>
      </c>
      <c r="FW185">
        <v>5.529653467808668</v>
      </c>
      <c r="FX185">
        <v>0</v>
      </c>
      <c r="FY185">
        <v>0.066441105</v>
      </c>
      <c r="FZ185">
        <v>0.1067115444652909</v>
      </c>
      <c r="GA185">
        <v>0.01034237586125524</v>
      </c>
      <c r="GB185">
        <v>0</v>
      </c>
      <c r="GC185">
        <v>1</v>
      </c>
      <c r="GD185">
        <v>3</v>
      </c>
      <c r="GE185" t="s">
        <v>425</v>
      </c>
      <c r="GF185">
        <v>3.12707</v>
      </c>
      <c r="GG185">
        <v>2.73412</v>
      </c>
      <c r="GH185">
        <v>0.085301</v>
      </c>
      <c r="GI185">
        <v>0.08564380000000001</v>
      </c>
      <c r="GJ185">
        <v>0.106234</v>
      </c>
      <c r="GK185">
        <v>0.106532</v>
      </c>
      <c r="GL185">
        <v>27385.8</v>
      </c>
      <c r="GM185">
        <v>26549.8</v>
      </c>
      <c r="GN185">
        <v>30483</v>
      </c>
      <c r="GO185">
        <v>29293.4</v>
      </c>
      <c r="GP185">
        <v>37605.3</v>
      </c>
      <c r="GQ185">
        <v>34424.5</v>
      </c>
      <c r="GR185">
        <v>46639.4</v>
      </c>
      <c r="GS185">
        <v>43516.7</v>
      </c>
      <c r="GT185">
        <v>1.8133</v>
      </c>
      <c r="GU185">
        <v>1.87015</v>
      </c>
      <c r="GV185">
        <v>0.07297099999999999</v>
      </c>
      <c r="GW185">
        <v>0</v>
      </c>
      <c r="GX185">
        <v>28.7666</v>
      </c>
      <c r="GY185">
        <v>999.9</v>
      </c>
      <c r="GZ185">
        <v>55.6</v>
      </c>
      <c r="HA185">
        <v>31.3</v>
      </c>
      <c r="HB185">
        <v>28.3616</v>
      </c>
      <c r="HC185">
        <v>63.16</v>
      </c>
      <c r="HD185">
        <v>16.6266</v>
      </c>
      <c r="HE185">
        <v>1</v>
      </c>
      <c r="HF185">
        <v>0.192795</v>
      </c>
      <c r="HG185">
        <v>-1.3975</v>
      </c>
      <c r="HH185">
        <v>20.2116</v>
      </c>
      <c r="HI185">
        <v>5.23826</v>
      </c>
      <c r="HJ185">
        <v>11.974</v>
      </c>
      <c r="HK185">
        <v>4.97225</v>
      </c>
      <c r="HL185">
        <v>3.291</v>
      </c>
      <c r="HM185">
        <v>9999</v>
      </c>
      <c r="HN185">
        <v>9999</v>
      </c>
      <c r="HO185">
        <v>9999</v>
      </c>
      <c r="HP185">
        <v>999.9</v>
      </c>
      <c r="HQ185">
        <v>4.97298</v>
      </c>
      <c r="HR185">
        <v>1.8774</v>
      </c>
      <c r="HS185">
        <v>1.87546</v>
      </c>
      <c r="HT185">
        <v>1.87832</v>
      </c>
      <c r="HU185">
        <v>1.875</v>
      </c>
      <c r="HV185">
        <v>1.87855</v>
      </c>
      <c r="HW185">
        <v>1.87563</v>
      </c>
      <c r="HX185">
        <v>1.87683</v>
      </c>
      <c r="HY185">
        <v>0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0.12</v>
      </c>
      <c r="IM185">
        <v>0.2346</v>
      </c>
      <c r="IN185">
        <v>-0.2620446997112612</v>
      </c>
      <c r="IO185">
        <v>0.0009670109888777422</v>
      </c>
      <c r="IP185">
        <v>-2.06069886015755E-07</v>
      </c>
      <c r="IQ185">
        <v>1.492131737393187E-10</v>
      </c>
      <c r="IR185">
        <v>-0.04753701319922854</v>
      </c>
      <c r="IS185">
        <v>-0.001311061913088307</v>
      </c>
      <c r="IT185">
        <v>0.0006994928358591311</v>
      </c>
      <c r="IU185">
        <v>-6.08881213830995E-06</v>
      </c>
      <c r="IV185">
        <v>3</v>
      </c>
      <c r="IW185">
        <v>2112</v>
      </c>
      <c r="IX185">
        <v>1</v>
      </c>
      <c r="IY185">
        <v>30</v>
      </c>
      <c r="IZ185">
        <v>189278.8</v>
      </c>
      <c r="JA185">
        <v>189278.7</v>
      </c>
      <c r="JB185">
        <v>1.11328</v>
      </c>
      <c r="JC185">
        <v>2.55127</v>
      </c>
      <c r="JD185">
        <v>1.39893</v>
      </c>
      <c r="JE185">
        <v>2.35352</v>
      </c>
      <c r="JF185">
        <v>1.44897</v>
      </c>
      <c r="JG185">
        <v>2.54395</v>
      </c>
      <c r="JH185">
        <v>37.4578</v>
      </c>
      <c r="JI185">
        <v>24.2188</v>
      </c>
      <c r="JJ185">
        <v>18</v>
      </c>
      <c r="JK185">
        <v>475.965</v>
      </c>
      <c r="JL185">
        <v>482.057</v>
      </c>
      <c r="JM185">
        <v>30.8454</v>
      </c>
      <c r="JN185">
        <v>29.6336</v>
      </c>
      <c r="JO185">
        <v>30</v>
      </c>
      <c r="JP185">
        <v>29.3126</v>
      </c>
      <c r="JQ185">
        <v>29.3694</v>
      </c>
      <c r="JR185">
        <v>22.315</v>
      </c>
      <c r="JS185">
        <v>24.8514</v>
      </c>
      <c r="JT185">
        <v>100</v>
      </c>
      <c r="JU185">
        <v>30.8732</v>
      </c>
      <c r="JV185">
        <v>420</v>
      </c>
      <c r="JW185">
        <v>23.9748</v>
      </c>
      <c r="JX185">
        <v>100.785</v>
      </c>
      <c r="JY185">
        <v>100.107</v>
      </c>
    </row>
    <row r="186" spans="1:285">
      <c r="A186">
        <v>170</v>
      </c>
      <c r="B186">
        <v>1758505307.5</v>
      </c>
      <c r="C186">
        <v>1790.900000095367</v>
      </c>
      <c r="D186" t="s">
        <v>771</v>
      </c>
      <c r="E186" t="s">
        <v>772</v>
      </c>
      <c r="F186">
        <v>5</v>
      </c>
      <c r="G186" t="s">
        <v>734</v>
      </c>
      <c r="H186" t="s">
        <v>420</v>
      </c>
      <c r="I186" t="s">
        <v>421</v>
      </c>
      <c r="J186">
        <v>1758505304.5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1.91</v>
      </c>
      <c r="DB186">
        <v>0.5</v>
      </c>
      <c r="DC186" t="s">
        <v>423</v>
      </c>
      <c r="DD186">
        <v>2</v>
      </c>
      <c r="DE186">
        <v>1758505304.5</v>
      </c>
      <c r="DF186">
        <v>420.8938888888889</v>
      </c>
      <c r="DG186">
        <v>420.0363333333333</v>
      </c>
      <c r="DH186">
        <v>23.99875555555555</v>
      </c>
      <c r="DI186">
        <v>23.91845555555556</v>
      </c>
      <c r="DJ186">
        <v>420.7744444444444</v>
      </c>
      <c r="DK186">
        <v>23.76413333333333</v>
      </c>
      <c r="DL186">
        <v>500.0424444444444</v>
      </c>
      <c r="DM186">
        <v>89.95726666666668</v>
      </c>
      <c r="DN186">
        <v>0.05625783333333333</v>
      </c>
      <c r="DO186">
        <v>30.21398888888889</v>
      </c>
      <c r="DP186">
        <v>29.94985555555555</v>
      </c>
      <c r="DQ186">
        <v>999.9000000000001</v>
      </c>
      <c r="DR186">
        <v>0</v>
      </c>
      <c r="DS186">
        <v>0</v>
      </c>
      <c r="DT186">
        <v>10013.53333333333</v>
      </c>
      <c r="DU186">
        <v>0</v>
      </c>
      <c r="DV186">
        <v>1.59976</v>
      </c>
      <c r="DW186">
        <v>0.8574591111111112</v>
      </c>
      <c r="DX186">
        <v>431.2432222222222</v>
      </c>
      <c r="DY186">
        <v>430.3292222222223</v>
      </c>
      <c r="DZ186">
        <v>0.08029917777777779</v>
      </c>
      <c r="EA186">
        <v>420.0363333333333</v>
      </c>
      <c r="EB186">
        <v>23.91845555555556</v>
      </c>
      <c r="EC186">
        <v>2.158863333333334</v>
      </c>
      <c r="ED186">
        <v>2.151637777777778</v>
      </c>
      <c r="EE186">
        <v>18.66025555555555</v>
      </c>
      <c r="EF186">
        <v>18.6067</v>
      </c>
      <c r="EG186">
        <v>0.00500056</v>
      </c>
      <c r="EH186">
        <v>0</v>
      </c>
      <c r="EI186">
        <v>0</v>
      </c>
      <c r="EJ186">
        <v>0</v>
      </c>
      <c r="EK186">
        <v>172.5666666666667</v>
      </c>
      <c r="EL186">
        <v>0.00500056</v>
      </c>
      <c r="EM186">
        <v>-1.466666666666666</v>
      </c>
      <c r="EN186">
        <v>-2.522222222222222</v>
      </c>
      <c r="EO186">
        <v>35.708</v>
      </c>
      <c r="EP186">
        <v>39.52055555555555</v>
      </c>
      <c r="EQ186">
        <v>37.65255555555555</v>
      </c>
      <c r="ER186">
        <v>39.47877777777777</v>
      </c>
      <c r="ES186">
        <v>38.22888888888889</v>
      </c>
      <c r="ET186">
        <v>0</v>
      </c>
      <c r="EU186">
        <v>0</v>
      </c>
      <c r="EV186">
        <v>0</v>
      </c>
      <c r="EW186">
        <v>1758505309.3</v>
      </c>
      <c r="EX186">
        <v>0</v>
      </c>
      <c r="EY186">
        <v>172.576</v>
      </c>
      <c r="EZ186">
        <v>18.86923080612267</v>
      </c>
      <c r="FA186">
        <v>7.938461360376474</v>
      </c>
      <c r="FB186">
        <v>-4.656</v>
      </c>
      <c r="FC186">
        <v>15</v>
      </c>
      <c r="FD186">
        <v>0</v>
      </c>
      <c r="FE186" t="s">
        <v>424</v>
      </c>
      <c r="FF186">
        <v>1747148579.5</v>
      </c>
      <c r="FG186">
        <v>1747148584.5</v>
      </c>
      <c r="FH186">
        <v>0</v>
      </c>
      <c r="FI186">
        <v>0.162</v>
      </c>
      <c r="FJ186">
        <v>-0.001</v>
      </c>
      <c r="FK186">
        <v>0.139</v>
      </c>
      <c r="FL186">
        <v>0.058</v>
      </c>
      <c r="FM186">
        <v>420</v>
      </c>
      <c r="FN186">
        <v>16</v>
      </c>
      <c r="FO186">
        <v>0.19</v>
      </c>
      <c r="FP186">
        <v>0.02</v>
      </c>
      <c r="FQ186">
        <v>0.887209243902439</v>
      </c>
      <c r="FR186">
        <v>-0.1660814843205573</v>
      </c>
      <c r="FS186">
        <v>0.03618027813857176</v>
      </c>
      <c r="FT186">
        <v>1</v>
      </c>
      <c r="FU186">
        <v>171.3764705882353</v>
      </c>
      <c r="FV186">
        <v>16.91367469732032</v>
      </c>
      <c r="FW186">
        <v>5.5536452694196</v>
      </c>
      <c r="FX186">
        <v>0</v>
      </c>
      <c r="FY186">
        <v>0.06845725365853658</v>
      </c>
      <c r="FZ186">
        <v>0.1011925296167247</v>
      </c>
      <c r="GA186">
        <v>0.0100837182849528</v>
      </c>
      <c r="GB186">
        <v>0</v>
      </c>
      <c r="GC186">
        <v>1</v>
      </c>
      <c r="GD186">
        <v>3</v>
      </c>
      <c r="GE186" t="s">
        <v>425</v>
      </c>
      <c r="GF186">
        <v>3.1272</v>
      </c>
      <c r="GG186">
        <v>2.73391</v>
      </c>
      <c r="GH186">
        <v>0.08530210000000001</v>
      </c>
      <c r="GI186">
        <v>0.0856291</v>
      </c>
      <c r="GJ186">
        <v>0.10623</v>
      </c>
      <c r="GK186">
        <v>0.106529</v>
      </c>
      <c r="GL186">
        <v>27385.7</v>
      </c>
      <c r="GM186">
        <v>26550.1</v>
      </c>
      <c r="GN186">
        <v>30483</v>
      </c>
      <c r="GO186">
        <v>29293.4</v>
      </c>
      <c r="GP186">
        <v>37605.3</v>
      </c>
      <c r="GQ186">
        <v>34424.6</v>
      </c>
      <c r="GR186">
        <v>46639.2</v>
      </c>
      <c r="GS186">
        <v>43516.7</v>
      </c>
      <c r="GT186">
        <v>1.81348</v>
      </c>
      <c r="GU186">
        <v>1.87005</v>
      </c>
      <c r="GV186">
        <v>0.0725985</v>
      </c>
      <c r="GW186">
        <v>0</v>
      </c>
      <c r="GX186">
        <v>28.7666</v>
      </c>
      <c r="GY186">
        <v>999.9</v>
      </c>
      <c r="GZ186">
        <v>55.6</v>
      </c>
      <c r="HA186">
        <v>31.3</v>
      </c>
      <c r="HB186">
        <v>28.3635</v>
      </c>
      <c r="HC186">
        <v>62.99</v>
      </c>
      <c r="HD186">
        <v>16.5505</v>
      </c>
      <c r="HE186">
        <v>1</v>
      </c>
      <c r="HF186">
        <v>0.192835</v>
      </c>
      <c r="HG186">
        <v>-1.42996</v>
      </c>
      <c r="HH186">
        <v>20.2115</v>
      </c>
      <c r="HI186">
        <v>5.2384</v>
      </c>
      <c r="HJ186">
        <v>11.974</v>
      </c>
      <c r="HK186">
        <v>4.9723</v>
      </c>
      <c r="HL186">
        <v>3.291</v>
      </c>
      <c r="HM186">
        <v>9999</v>
      </c>
      <c r="HN186">
        <v>9999</v>
      </c>
      <c r="HO186">
        <v>9999</v>
      </c>
      <c r="HP186">
        <v>999.9</v>
      </c>
      <c r="HQ186">
        <v>4.97296</v>
      </c>
      <c r="HR186">
        <v>1.87741</v>
      </c>
      <c r="HS186">
        <v>1.87546</v>
      </c>
      <c r="HT186">
        <v>1.8783</v>
      </c>
      <c r="HU186">
        <v>1.875</v>
      </c>
      <c r="HV186">
        <v>1.87855</v>
      </c>
      <c r="HW186">
        <v>1.87563</v>
      </c>
      <c r="HX186">
        <v>1.87683</v>
      </c>
      <c r="HY186">
        <v>0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0.12</v>
      </c>
      <c r="IM186">
        <v>0.2345</v>
      </c>
      <c r="IN186">
        <v>-0.2620446997112612</v>
      </c>
      <c r="IO186">
        <v>0.0009670109888777422</v>
      </c>
      <c r="IP186">
        <v>-2.06069886015755E-07</v>
      </c>
      <c r="IQ186">
        <v>1.492131737393187E-10</v>
      </c>
      <c r="IR186">
        <v>-0.04753701319922854</v>
      </c>
      <c r="IS186">
        <v>-0.001311061913088307</v>
      </c>
      <c r="IT186">
        <v>0.0006994928358591311</v>
      </c>
      <c r="IU186">
        <v>-6.08881213830995E-06</v>
      </c>
      <c r="IV186">
        <v>3</v>
      </c>
      <c r="IW186">
        <v>2112</v>
      </c>
      <c r="IX186">
        <v>1</v>
      </c>
      <c r="IY186">
        <v>30</v>
      </c>
      <c r="IZ186">
        <v>189278.8</v>
      </c>
      <c r="JA186">
        <v>189278.7</v>
      </c>
      <c r="JB186">
        <v>1.11328</v>
      </c>
      <c r="JC186">
        <v>2.55493</v>
      </c>
      <c r="JD186">
        <v>1.39893</v>
      </c>
      <c r="JE186">
        <v>2.35352</v>
      </c>
      <c r="JF186">
        <v>1.44897</v>
      </c>
      <c r="JG186">
        <v>2.48535</v>
      </c>
      <c r="JH186">
        <v>37.4578</v>
      </c>
      <c r="JI186">
        <v>24.2188</v>
      </c>
      <c r="JJ186">
        <v>18</v>
      </c>
      <c r="JK186">
        <v>476.061</v>
      </c>
      <c r="JL186">
        <v>481.99</v>
      </c>
      <c r="JM186">
        <v>30.86</v>
      </c>
      <c r="JN186">
        <v>29.6336</v>
      </c>
      <c r="JO186">
        <v>30.0001</v>
      </c>
      <c r="JP186">
        <v>29.3126</v>
      </c>
      <c r="JQ186">
        <v>29.3694</v>
      </c>
      <c r="JR186">
        <v>22.3173</v>
      </c>
      <c r="JS186">
        <v>24.8514</v>
      </c>
      <c r="JT186">
        <v>100</v>
      </c>
      <c r="JU186">
        <v>30.8732</v>
      </c>
      <c r="JV186">
        <v>420</v>
      </c>
      <c r="JW186">
        <v>23.976</v>
      </c>
      <c r="JX186">
        <v>100.785</v>
      </c>
      <c r="JY186">
        <v>100.107</v>
      </c>
    </row>
    <row r="187" spans="1:285">
      <c r="A187">
        <v>171</v>
      </c>
      <c r="B187">
        <v>1758505309.5</v>
      </c>
      <c r="C187">
        <v>1792.900000095367</v>
      </c>
      <c r="D187" t="s">
        <v>773</v>
      </c>
      <c r="E187" t="s">
        <v>774</v>
      </c>
      <c r="F187">
        <v>5</v>
      </c>
      <c r="G187" t="s">
        <v>734</v>
      </c>
      <c r="H187" t="s">
        <v>420</v>
      </c>
      <c r="I187" t="s">
        <v>421</v>
      </c>
      <c r="J187">
        <v>1758505306.5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1.91</v>
      </c>
      <c r="DB187">
        <v>0.5</v>
      </c>
      <c r="DC187" t="s">
        <v>423</v>
      </c>
      <c r="DD187">
        <v>2</v>
      </c>
      <c r="DE187">
        <v>1758505306.5</v>
      </c>
      <c r="DF187">
        <v>420.8953333333333</v>
      </c>
      <c r="DG187">
        <v>420.031</v>
      </c>
      <c r="DH187">
        <v>23.99773333333333</v>
      </c>
      <c r="DI187">
        <v>23.91671111111111</v>
      </c>
      <c r="DJ187">
        <v>420.7757777777778</v>
      </c>
      <c r="DK187">
        <v>23.76313333333333</v>
      </c>
      <c r="DL187">
        <v>500.1213333333333</v>
      </c>
      <c r="DM187">
        <v>89.95765555555556</v>
      </c>
      <c r="DN187">
        <v>0.05598913333333333</v>
      </c>
      <c r="DO187">
        <v>30.21372222222222</v>
      </c>
      <c r="DP187">
        <v>29.95172222222222</v>
      </c>
      <c r="DQ187">
        <v>999.9000000000001</v>
      </c>
      <c r="DR187">
        <v>0</v>
      </c>
      <c r="DS187">
        <v>0</v>
      </c>
      <c r="DT187">
        <v>10022.97777777778</v>
      </c>
      <c r="DU187">
        <v>0</v>
      </c>
      <c r="DV187">
        <v>1.59976</v>
      </c>
      <c r="DW187">
        <v>0.864183111111111</v>
      </c>
      <c r="DX187">
        <v>431.2442222222222</v>
      </c>
      <c r="DY187">
        <v>430.323</v>
      </c>
      <c r="DZ187">
        <v>0.08102587777777778</v>
      </c>
      <c r="EA187">
        <v>420.031</v>
      </c>
      <c r="EB187">
        <v>23.91671111111111</v>
      </c>
      <c r="EC187">
        <v>2.15878</v>
      </c>
      <c r="ED187">
        <v>2.15149</v>
      </c>
      <c r="EE187">
        <v>18.65964444444444</v>
      </c>
      <c r="EF187">
        <v>18.6056</v>
      </c>
      <c r="EG187">
        <v>0.00500056</v>
      </c>
      <c r="EH187">
        <v>0</v>
      </c>
      <c r="EI187">
        <v>0</v>
      </c>
      <c r="EJ187">
        <v>0</v>
      </c>
      <c r="EK187">
        <v>171.6333333333333</v>
      </c>
      <c r="EL187">
        <v>0.00500056</v>
      </c>
      <c r="EM187">
        <v>-3.333333333333333</v>
      </c>
      <c r="EN187">
        <v>-3.033333333333333</v>
      </c>
      <c r="EO187">
        <v>35.63166666666667</v>
      </c>
      <c r="EP187">
        <v>39.49288888888889</v>
      </c>
      <c r="EQ187">
        <v>37.65944444444445</v>
      </c>
      <c r="ER187">
        <v>39.41644444444444</v>
      </c>
      <c r="ES187">
        <v>38.22177777777777</v>
      </c>
      <c r="ET187">
        <v>0</v>
      </c>
      <c r="EU187">
        <v>0</v>
      </c>
      <c r="EV187">
        <v>0</v>
      </c>
      <c r="EW187">
        <v>1758505311.7</v>
      </c>
      <c r="EX187">
        <v>0</v>
      </c>
      <c r="EY187">
        <v>172.884</v>
      </c>
      <c r="EZ187">
        <v>8.538461700464225</v>
      </c>
      <c r="FA187">
        <v>0.9461538944488503</v>
      </c>
      <c r="FB187">
        <v>-4.892</v>
      </c>
      <c r="FC187">
        <v>15</v>
      </c>
      <c r="FD187">
        <v>0</v>
      </c>
      <c r="FE187" t="s">
        <v>424</v>
      </c>
      <c r="FF187">
        <v>1747148579.5</v>
      </c>
      <c r="FG187">
        <v>1747148584.5</v>
      </c>
      <c r="FH187">
        <v>0</v>
      </c>
      <c r="FI187">
        <v>0.162</v>
      </c>
      <c r="FJ187">
        <v>-0.001</v>
      </c>
      <c r="FK187">
        <v>0.139</v>
      </c>
      <c r="FL187">
        <v>0.058</v>
      </c>
      <c r="FM187">
        <v>420</v>
      </c>
      <c r="FN187">
        <v>16</v>
      </c>
      <c r="FO187">
        <v>0.19</v>
      </c>
      <c r="FP187">
        <v>0.02</v>
      </c>
      <c r="FQ187">
        <v>0.88549875</v>
      </c>
      <c r="FR187">
        <v>-0.06274538836773383</v>
      </c>
      <c r="FS187">
        <v>0.0357785871351497</v>
      </c>
      <c r="FT187">
        <v>1</v>
      </c>
      <c r="FU187">
        <v>171.5294117647059</v>
      </c>
      <c r="FV187">
        <v>16.24446157517819</v>
      </c>
      <c r="FW187">
        <v>5.806159478456765</v>
      </c>
      <c r="FX187">
        <v>0</v>
      </c>
      <c r="FY187">
        <v>0.07239223</v>
      </c>
      <c r="FZ187">
        <v>0.08459838574108816</v>
      </c>
      <c r="GA187">
        <v>0.008440437356061592</v>
      </c>
      <c r="GB187">
        <v>1</v>
      </c>
      <c r="GC187">
        <v>2</v>
      </c>
      <c r="GD187">
        <v>3</v>
      </c>
      <c r="GE187" t="s">
        <v>434</v>
      </c>
      <c r="GF187">
        <v>3.12701</v>
      </c>
      <c r="GG187">
        <v>2.73362</v>
      </c>
      <c r="GH187">
        <v>0.0852991</v>
      </c>
      <c r="GI187">
        <v>0.0856286</v>
      </c>
      <c r="GJ187">
        <v>0.106228</v>
      </c>
      <c r="GK187">
        <v>0.106529</v>
      </c>
      <c r="GL187">
        <v>27385.5</v>
      </c>
      <c r="GM187">
        <v>26549.9</v>
      </c>
      <c r="GN187">
        <v>30482.6</v>
      </c>
      <c r="GO187">
        <v>29293.1</v>
      </c>
      <c r="GP187">
        <v>37605</v>
      </c>
      <c r="GQ187">
        <v>34424.4</v>
      </c>
      <c r="GR187">
        <v>46638.8</v>
      </c>
      <c r="GS187">
        <v>43516.3</v>
      </c>
      <c r="GT187">
        <v>1.8133</v>
      </c>
      <c r="GU187">
        <v>1.87027</v>
      </c>
      <c r="GV187">
        <v>0.0728369</v>
      </c>
      <c r="GW187">
        <v>0</v>
      </c>
      <c r="GX187">
        <v>28.7666</v>
      </c>
      <c r="GY187">
        <v>999.9</v>
      </c>
      <c r="GZ187">
        <v>55.5</v>
      </c>
      <c r="HA187">
        <v>31.3</v>
      </c>
      <c r="HB187">
        <v>28.3131</v>
      </c>
      <c r="HC187">
        <v>63.21</v>
      </c>
      <c r="HD187">
        <v>16.6627</v>
      </c>
      <c r="HE187">
        <v>1</v>
      </c>
      <c r="HF187">
        <v>0.19283</v>
      </c>
      <c r="HG187">
        <v>-1.40336</v>
      </c>
      <c r="HH187">
        <v>20.2118</v>
      </c>
      <c r="HI187">
        <v>5.23751</v>
      </c>
      <c r="HJ187">
        <v>11.974</v>
      </c>
      <c r="HK187">
        <v>4.9721</v>
      </c>
      <c r="HL187">
        <v>3.291</v>
      </c>
      <c r="HM187">
        <v>9999</v>
      </c>
      <c r="HN187">
        <v>9999</v>
      </c>
      <c r="HO187">
        <v>9999</v>
      </c>
      <c r="HP187">
        <v>999.9</v>
      </c>
      <c r="HQ187">
        <v>4.97295</v>
      </c>
      <c r="HR187">
        <v>1.87742</v>
      </c>
      <c r="HS187">
        <v>1.87546</v>
      </c>
      <c r="HT187">
        <v>1.87831</v>
      </c>
      <c r="HU187">
        <v>1.875</v>
      </c>
      <c r="HV187">
        <v>1.87856</v>
      </c>
      <c r="HW187">
        <v>1.87565</v>
      </c>
      <c r="HX187">
        <v>1.87683</v>
      </c>
      <c r="HY187">
        <v>0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0.12</v>
      </c>
      <c r="IM187">
        <v>0.2345</v>
      </c>
      <c r="IN187">
        <v>-0.2620446997112612</v>
      </c>
      <c r="IO187">
        <v>0.0009670109888777422</v>
      </c>
      <c r="IP187">
        <v>-2.06069886015755E-07</v>
      </c>
      <c r="IQ187">
        <v>1.492131737393187E-10</v>
      </c>
      <c r="IR187">
        <v>-0.04753701319922854</v>
      </c>
      <c r="IS187">
        <v>-0.001311061913088307</v>
      </c>
      <c r="IT187">
        <v>0.0006994928358591311</v>
      </c>
      <c r="IU187">
        <v>-6.08881213830995E-06</v>
      </c>
      <c r="IV187">
        <v>3</v>
      </c>
      <c r="IW187">
        <v>2112</v>
      </c>
      <c r="IX187">
        <v>1</v>
      </c>
      <c r="IY187">
        <v>30</v>
      </c>
      <c r="IZ187">
        <v>189278.8</v>
      </c>
      <c r="JA187">
        <v>189278.8</v>
      </c>
      <c r="JB187">
        <v>1.11328</v>
      </c>
      <c r="JC187">
        <v>2.55615</v>
      </c>
      <c r="JD187">
        <v>1.39893</v>
      </c>
      <c r="JE187">
        <v>2.35352</v>
      </c>
      <c r="JF187">
        <v>1.44897</v>
      </c>
      <c r="JG187">
        <v>2.54272</v>
      </c>
      <c r="JH187">
        <v>37.4578</v>
      </c>
      <c r="JI187">
        <v>24.2101</v>
      </c>
      <c r="JJ187">
        <v>18</v>
      </c>
      <c r="JK187">
        <v>475.965</v>
      </c>
      <c r="JL187">
        <v>482.14</v>
      </c>
      <c r="JM187">
        <v>30.8767</v>
      </c>
      <c r="JN187">
        <v>29.6336</v>
      </c>
      <c r="JO187">
        <v>30.0001</v>
      </c>
      <c r="JP187">
        <v>29.3126</v>
      </c>
      <c r="JQ187">
        <v>29.3694</v>
      </c>
      <c r="JR187">
        <v>22.3158</v>
      </c>
      <c r="JS187">
        <v>24.8514</v>
      </c>
      <c r="JT187">
        <v>100</v>
      </c>
      <c r="JU187">
        <v>30.9068</v>
      </c>
      <c r="JV187">
        <v>420</v>
      </c>
      <c r="JW187">
        <v>23.9748</v>
      </c>
      <c r="JX187">
        <v>100.784</v>
      </c>
      <c r="JY187">
        <v>100.106</v>
      </c>
    </row>
    <row r="188" spans="1:285">
      <c r="A188">
        <v>172</v>
      </c>
      <c r="B188">
        <v>1758505311.5</v>
      </c>
      <c r="C188">
        <v>1794.900000095367</v>
      </c>
      <c r="D188" t="s">
        <v>775</v>
      </c>
      <c r="E188" t="s">
        <v>776</v>
      </c>
      <c r="F188">
        <v>5</v>
      </c>
      <c r="G188" t="s">
        <v>734</v>
      </c>
      <c r="H188" t="s">
        <v>420</v>
      </c>
      <c r="I188" t="s">
        <v>421</v>
      </c>
      <c r="J188">
        <v>1758505308.5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1.91</v>
      </c>
      <c r="DB188">
        <v>0.5</v>
      </c>
      <c r="DC188" t="s">
        <v>423</v>
      </c>
      <c r="DD188">
        <v>2</v>
      </c>
      <c r="DE188">
        <v>1758505308.5</v>
      </c>
      <c r="DF188">
        <v>420.8848888888889</v>
      </c>
      <c r="DG188">
        <v>419.9965555555556</v>
      </c>
      <c r="DH188">
        <v>23.99665555555556</v>
      </c>
      <c r="DI188">
        <v>23.91558888888889</v>
      </c>
      <c r="DJ188">
        <v>420.7654444444445</v>
      </c>
      <c r="DK188">
        <v>23.76208888888889</v>
      </c>
      <c r="DL188">
        <v>500.1131111111111</v>
      </c>
      <c r="DM188">
        <v>89.95806666666665</v>
      </c>
      <c r="DN188">
        <v>0.05591366666666667</v>
      </c>
      <c r="DO188">
        <v>30.21293333333333</v>
      </c>
      <c r="DP188">
        <v>29.95285555555555</v>
      </c>
      <c r="DQ188">
        <v>999.9000000000001</v>
      </c>
      <c r="DR188">
        <v>0</v>
      </c>
      <c r="DS188">
        <v>0</v>
      </c>
      <c r="DT188">
        <v>10009.29666666667</v>
      </c>
      <c r="DU188">
        <v>0</v>
      </c>
      <c r="DV188">
        <v>1.59976</v>
      </c>
      <c r="DW188">
        <v>0.888275</v>
      </c>
      <c r="DX188">
        <v>431.2331111111112</v>
      </c>
      <c r="DY188">
        <v>430.2872222222223</v>
      </c>
      <c r="DZ188">
        <v>0.08108246666666667</v>
      </c>
      <c r="EA188">
        <v>419.9965555555556</v>
      </c>
      <c r="EB188">
        <v>23.91558888888889</v>
      </c>
      <c r="EC188">
        <v>2.158694444444444</v>
      </c>
      <c r="ED188">
        <v>2.1514</v>
      </c>
      <c r="EE188">
        <v>18.659</v>
      </c>
      <c r="EF188">
        <v>18.60493333333334</v>
      </c>
      <c r="EG188">
        <v>0.00500056</v>
      </c>
      <c r="EH188">
        <v>0</v>
      </c>
      <c r="EI188">
        <v>0</v>
      </c>
      <c r="EJ188">
        <v>0</v>
      </c>
      <c r="EK188">
        <v>172.0888888888889</v>
      </c>
      <c r="EL188">
        <v>0.00500056</v>
      </c>
      <c r="EM188">
        <v>-4.444444444444445</v>
      </c>
      <c r="EN188">
        <v>-3.144444444444444</v>
      </c>
      <c r="EO188">
        <v>35.61766666666666</v>
      </c>
      <c r="EP188">
        <v>39.465</v>
      </c>
      <c r="EQ188">
        <v>37.61077777777777</v>
      </c>
      <c r="ER188">
        <v>39.361</v>
      </c>
      <c r="ES188">
        <v>38.16633333333333</v>
      </c>
      <c r="ET188">
        <v>0</v>
      </c>
      <c r="EU188">
        <v>0</v>
      </c>
      <c r="EV188">
        <v>0</v>
      </c>
      <c r="EW188">
        <v>1758505313.5</v>
      </c>
      <c r="EX188">
        <v>0</v>
      </c>
      <c r="EY188">
        <v>173.5</v>
      </c>
      <c r="EZ188">
        <v>-4.184615156427275</v>
      </c>
      <c r="FA188">
        <v>1.220512688409821</v>
      </c>
      <c r="FB188">
        <v>-6.234615384615385</v>
      </c>
      <c r="FC188">
        <v>15</v>
      </c>
      <c r="FD188">
        <v>0</v>
      </c>
      <c r="FE188" t="s">
        <v>424</v>
      </c>
      <c r="FF188">
        <v>1747148579.5</v>
      </c>
      <c r="FG188">
        <v>1747148584.5</v>
      </c>
      <c r="FH188">
        <v>0</v>
      </c>
      <c r="FI188">
        <v>0.162</v>
      </c>
      <c r="FJ188">
        <v>-0.001</v>
      </c>
      <c r="FK188">
        <v>0.139</v>
      </c>
      <c r="FL188">
        <v>0.058</v>
      </c>
      <c r="FM188">
        <v>420</v>
      </c>
      <c r="FN188">
        <v>16</v>
      </c>
      <c r="FO188">
        <v>0.19</v>
      </c>
      <c r="FP188">
        <v>0.02</v>
      </c>
      <c r="FQ188">
        <v>0.8853930243902438</v>
      </c>
      <c r="FR188">
        <v>-0.02553303135888587</v>
      </c>
      <c r="FS188">
        <v>0.03530655337668728</v>
      </c>
      <c r="FT188">
        <v>1</v>
      </c>
      <c r="FU188">
        <v>172</v>
      </c>
      <c r="FV188">
        <v>23.6119175746539</v>
      </c>
      <c r="FW188">
        <v>5.819591657395175</v>
      </c>
      <c r="FX188">
        <v>0</v>
      </c>
      <c r="FY188">
        <v>0.07375717804878049</v>
      </c>
      <c r="FZ188">
        <v>0.07330404668989557</v>
      </c>
      <c r="GA188">
        <v>0.007700873211003877</v>
      </c>
      <c r="GB188">
        <v>1</v>
      </c>
      <c r="GC188">
        <v>2</v>
      </c>
      <c r="GD188">
        <v>3</v>
      </c>
      <c r="GE188" t="s">
        <v>434</v>
      </c>
      <c r="GF188">
        <v>3.12677</v>
      </c>
      <c r="GG188">
        <v>2.73378</v>
      </c>
      <c r="GH188">
        <v>0.0852994</v>
      </c>
      <c r="GI188">
        <v>0.0856312</v>
      </c>
      <c r="GJ188">
        <v>0.106226</v>
      </c>
      <c r="GK188">
        <v>0.106524</v>
      </c>
      <c r="GL188">
        <v>27385.5</v>
      </c>
      <c r="GM188">
        <v>26549.8</v>
      </c>
      <c r="GN188">
        <v>30482.6</v>
      </c>
      <c r="GO188">
        <v>29293.1</v>
      </c>
      <c r="GP188">
        <v>37605.1</v>
      </c>
      <c r="GQ188">
        <v>34424.5</v>
      </c>
      <c r="GR188">
        <v>46638.8</v>
      </c>
      <c r="GS188">
        <v>43516.3</v>
      </c>
      <c r="GT188">
        <v>1.81323</v>
      </c>
      <c r="GU188">
        <v>1.87055</v>
      </c>
      <c r="GV188">
        <v>0.0730455</v>
      </c>
      <c r="GW188">
        <v>0</v>
      </c>
      <c r="GX188">
        <v>28.7657</v>
      </c>
      <c r="GY188">
        <v>999.9</v>
      </c>
      <c r="GZ188">
        <v>55.5</v>
      </c>
      <c r="HA188">
        <v>31.3</v>
      </c>
      <c r="HB188">
        <v>28.3122</v>
      </c>
      <c r="HC188">
        <v>63.4</v>
      </c>
      <c r="HD188">
        <v>16.8109</v>
      </c>
      <c r="HE188">
        <v>1</v>
      </c>
      <c r="HF188">
        <v>0.192825</v>
      </c>
      <c r="HG188">
        <v>-1.42542</v>
      </c>
      <c r="HH188">
        <v>20.2115</v>
      </c>
      <c r="HI188">
        <v>5.23766</v>
      </c>
      <c r="HJ188">
        <v>11.974</v>
      </c>
      <c r="HK188">
        <v>4.9721</v>
      </c>
      <c r="HL188">
        <v>3.291</v>
      </c>
      <c r="HM188">
        <v>9999</v>
      </c>
      <c r="HN188">
        <v>9999</v>
      </c>
      <c r="HO188">
        <v>9999</v>
      </c>
      <c r="HP188">
        <v>999.9</v>
      </c>
      <c r="HQ188">
        <v>4.97296</v>
      </c>
      <c r="HR188">
        <v>1.87743</v>
      </c>
      <c r="HS188">
        <v>1.87546</v>
      </c>
      <c r="HT188">
        <v>1.8783</v>
      </c>
      <c r="HU188">
        <v>1.875</v>
      </c>
      <c r="HV188">
        <v>1.87855</v>
      </c>
      <c r="HW188">
        <v>1.87565</v>
      </c>
      <c r="HX188">
        <v>1.87683</v>
      </c>
      <c r="HY188">
        <v>0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0.12</v>
      </c>
      <c r="IM188">
        <v>0.2345</v>
      </c>
      <c r="IN188">
        <v>-0.2620446997112612</v>
      </c>
      <c r="IO188">
        <v>0.0009670109888777422</v>
      </c>
      <c r="IP188">
        <v>-2.06069886015755E-07</v>
      </c>
      <c r="IQ188">
        <v>1.492131737393187E-10</v>
      </c>
      <c r="IR188">
        <v>-0.04753701319922854</v>
      </c>
      <c r="IS188">
        <v>-0.001311061913088307</v>
      </c>
      <c r="IT188">
        <v>0.0006994928358591311</v>
      </c>
      <c r="IU188">
        <v>-6.08881213830995E-06</v>
      </c>
      <c r="IV188">
        <v>3</v>
      </c>
      <c r="IW188">
        <v>2112</v>
      </c>
      <c r="IX188">
        <v>1</v>
      </c>
      <c r="IY188">
        <v>30</v>
      </c>
      <c r="IZ188">
        <v>189278.9</v>
      </c>
      <c r="JA188">
        <v>189278.8</v>
      </c>
      <c r="JB188">
        <v>1.11328</v>
      </c>
      <c r="JC188">
        <v>2.55371</v>
      </c>
      <c r="JD188">
        <v>1.39893</v>
      </c>
      <c r="JE188">
        <v>2.35352</v>
      </c>
      <c r="JF188">
        <v>1.44897</v>
      </c>
      <c r="JG188">
        <v>2.5769</v>
      </c>
      <c r="JH188">
        <v>37.4578</v>
      </c>
      <c r="JI188">
        <v>24.2188</v>
      </c>
      <c r="JJ188">
        <v>18</v>
      </c>
      <c r="JK188">
        <v>475.924</v>
      </c>
      <c r="JL188">
        <v>482.324</v>
      </c>
      <c r="JM188">
        <v>30.8896</v>
      </c>
      <c r="JN188">
        <v>29.6336</v>
      </c>
      <c r="JO188">
        <v>30.0001</v>
      </c>
      <c r="JP188">
        <v>29.3126</v>
      </c>
      <c r="JQ188">
        <v>29.3694</v>
      </c>
      <c r="JR188">
        <v>22.3167</v>
      </c>
      <c r="JS188">
        <v>24.8514</v>
      </c>
      <c r="JT188">
        <v>100</v>
      </c>
      <c r="JU188">
        <v>30.9068</v>
      </c>
      <c r="JV188">
        <v>420</v>
      </c>
      <c r="JW188">
        <v>23.9761</v>
      </c>
      <c r="JX188">
        <v>100.784</v>
      </c>
      <c r="JY188">
        <v>100.106</v>
      </c>
    </row>
    <row r="189" spans="1:285">
      <c r="A189">
        <v>173</v>
      </c>
      <c r="B189">
        <v>1758505313.5</v>
      </c>
      <c r="C189">
        <v>1796.900000095367</v>
      </c>
      <c r="D189" t="s">
        <v>777</v>
      </c>
      <c r="E189" t="s">
        <v>778</v>
      </c>
      <c r="F189">
        <v>5</v>
      </c>
      <c r="G189" t="s">
        <v>734</v>
      </c>
      <c r="H189" t="s">
        <v>420</v>
      </c>
      <c r="I189" t="s">
        <v>421</v>
      </c>
      <c r="J189">
        <v>1758505310.5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1.91</v>
      </c>
      <c r="DB189">
        <v>0.5</v>
      </c>
      <c r="DC189" t="s">
        <v>423</v>
      </c>
      <c r="DD189">
        <v>2</v>
      </c>
      <c r="DE189">
        <v>1758505310.5</v>
      </c>
      <c r="DF189">
        <v>420.875</v>
      </c>
      <c r="DG189">
        <v>419.9802222222222</v>
      </c>
      <c r="DH189">
        <v>23.99597777777778</v>
      </c>
      <c r="DI189">
        <v>23.91467777777778</v>
      </c>
      <c r="DJ189">
        <v>420.7555555555556</v>
      </c>
      <c r="DK189">
        <v>23.76144444444445</v>
      </c>
      <c r="DL189">
        <v>499.9977777777777</v>
      </c>
      <c r="DM189">
        <v>89.95794444444445</v>
      </c>
      <c r="DN189">
        <v>0.05607053333333333</v>
      </c>
      <c r="DO189">
        <v>30.21241111111111</v>
      </c>
      <c r="DP189">
        <v>29.95358888888889</v>
      </c>
      <c r="DQ189">
        <v>999.9000000000001</v>
      </c>
      <c r="DR189">
        <v>0</v>
      </c>
      <c r="DS189">
        <v>0</v>
      </c>
      <c r="DT189">
        <v>9988.333333333334</v>
      </c>
      <c r="DU189">
        <v>0</v>
      </c>
      <c r="DV189">
        <v>1.59976</v>
      </c>
      <c r="DW189">
        <v>0.8946905555555555</v>
      </c>
      <c r="DX189">
        <v>431.2226666666667</v>
      </c>
      <c r="DY189">
        <v>430.2701111111111</v>
      </c>
      <c r="DZ189">
        <v>0.08131536666666667</v>
      </c>
      <c r="EA189">
        <v>419.9802222222222</v>
      </c>
      <c r="EB189">
        <v>23.91467777777778</v>
      </c>
      <c r="EC189">
        <v>2.15863</v>
      </c>
      <c r="ED189">
        <v>2.151315555555555</v>
      </c>
      <c r="EE189">
        <v>18.65853333333333</v>
      </c>
      <c r="EF189">
        <v>18.6043</v>
      </c>
      <c r="EG189">
        <v>0.00500056</v>
      </c>
      <c r="EH189">
        <v>0</v>
      </c>
      <c r="EI189">
        <v>0</v>
      </c>
      <c r="EJ189">
        <v>0</v>
      </c>
      <c r="EK189">
        <v>174.7222222222222</v>
      </c>
      <c r="EL189">
        <v>0.00500056</v>
      </c>
      <c r="EM189">
        <v>-8.322222222222223</v>
      </c>
      <c r="EN189">
        <v>-3.733333333333333</v>
      </c>
      <c r="EO189">
        <v>35.65933333333333</v>
      </c>
      <c r="EP189">
        <v>39.44411111111111</v>
      </c>
      <c r="EQ189">
        <v>37.56222222222222</v>
      </c>
      <c r="ER189">
        <v>39.31244444444444</v>
      </c>
      <c r="ES189">
        <v>38.16633333333333</v>
      </c>
      <c r="ET189">
        <v>0</v>
      </c>
      <c r="EU189">
        <v>0</v>
      </c>
      <c r="EV189">
        <v>0</v>
      </c>
      <c r="EW189">
        <v>1758505315.3</v>
      </c>
      <c r="EX189">
        <v>0</v>
      </c>
      <c r="EY189">
        <v>173.148</v>
      </c>
      <c r="EZ189">
        <v>-11.90769189048311</v>
      </c>
      <c r="FA189">
        <v>13.3846149988193</v>
      </c>
      <c r="FB189">
        <v>-5.484</v>
      </c>
      <c r="FC189">
        <v>15</v>
      </c>
      <c r="FD189">
        <v>0</v>
      </c>
      <c r="FE189" t="s">
        <v>424</v>
      </c>
      <c r="FF189">
        <v>1747148579.5</v>
      </c>
      <c r="FG189">
        <v>1747148584.5</v>
      </c>
      <c r="FH189">
        <v>0</v>
      </c>
      <c r="FI189">
        <v>0.162</v>
      </c>
      <c r="FJ189">
        <v>-0.001</v>
      </c>
      <c r="FK189">
        <v>0.139</v>
      </c>
      <c r="FL189">
        <v>0.058</v>
      </c>
      <c r="FM189">
        <v>420</v>
      </c>
      <c r="FN189">
        <v>16</v>
      </c>
      <c r="FO189">
        <v>0.19</v>
      </c>
      <c r="FP189">
        <v>0.02</v>
      </c>
      <c r="FQ189">
        <v>0.8900176250000001</v>
      </c>
      <c r="FR189">
        <v>-0.1143403564727981</v>
      </c>
      <c r="FS189">
        <v>0.03329783909106378</v>
      </c>
      <c r="FT189">
        <v>1</v>
      </c>
      <c r="FU189">
        <v>172.7411764705882</v>
      </c>
      <c r="FV189">
        <v>9.940412628065889</v>
      </c>
      <c r="FW189">
        <v>5.458027959268095</v>
      </c>
      <c r="FX189">
        <v>0</v>
      </c>
      <c r="FY189">
        <v>0.07684150000000001</v>
      </c>
      <c r="FZ189">
        <v>0.05236878348968098</v>
      </c>
      <c r="GA189">
        <v>0.005583230637005783</v>
      </c>
      <c r="GB189">
        <v>1</v>
      </c>
      <c r="GC189">
        <v>2</v>
      </c>
      <c r="GD189">
        <v>3</v>
      </c>
      <c r="GE189" t="s">
        <v>434</v>
      </c>
      <c r="GF189">
        <v>3.12689</v>
      </c>
      <c r="GG189">
        <v>2.73387</v>
      </c>
      <c r="GH189">
        <v>0.08530020000000001</v>
      </c>
      <c r="GI189">
        <v>0.0856334</v>
      </c>
      <c r="GJ189">
        <v>0.106228</v>
      </c>
      <c r="GK189">
        <v>0.106517</v>
      </c>
      <c r="GL189">
        <v>27385.5</v>
      </c>
      <c r="GM189">
        <v>26549.9</v>
      </c>
      <c r="GN189">
        <v>30482.7</v>
      </c>
      <c r="GO189">
        <v>29293.3</v>
      </c>
      <c r="GP189">
        <v>37605.2</v>
      </c>
      <c r="GQ189">
        <v>34425.1</v>
      </c>
      <c r="GR189">
        <v>46639</v>
      </c>
      <c r="GS189">
        <v>43516.7</v>
      </c>
      <c r="GT189">
        <v>1.81335</v>
      </c>
      <c r="GU189">
        <v>1.87055</v>
      </c>
      <c r="GV189">
        <v>0.07291880000000001</v>
      </c>
      <c r="GW189">
        <v>0</v>
      </c>
      <c r="GX189">
        <v>28.7645</v>
      </c>
      <c r="GY189">
        <v>999.9</v>
      </c>
      <c r="GZ189">
        <v>55.5</v>
      </c>
      <c r="HA189">
        <v>31.3</v>
      </c>
      <c r="HB189">
        <v>28.3142</v>
      </c>
      <c r="HC189">
        <v>63.38</v>
      </c>
      <c r="HD189">
        <v>16.7748</v>
      </c>
      <c r="HE189">
        <v>1</v>
      </c>
      <c r="HF189">
        <v>0.192886</v>
      </c>
      <c r="HG189">
        <v>-1.42292</v>
      </c>
      <c r="HH189">
        <v>20.2115</v>
      </c>
      <c r="HI189">
        <v>5.23751</v>
      </c>
      <c r="HJ189">
        <v>11.974</v>
      </c>
      <c r="HK189">
        <v>4.9723</v>
      </c>
      <c r="HL189">
        <v>3.291</v>
      </c>
      <c r="HM189">
        <v>9999</v>
      </c>
      <c r="HN189">
        <v>9999</v>
      </c>
      <c r="HO189">
        <v>9999</v>
      </c>
      <c r="HP189">
        <v>999.9</v>
      </c>
      <c r="HQ189">
        <v>4.97297</v>
      </c>
      <c r="HR189">
        <v>1.87744</v>
      </c>
      <c r="HS189">
        <v>1.87546</v>
      </c>
      <c r="HT189">
        <v>1.87828</v>
      </c>
      <c r="HU189">
        <v>1.875</v>
      </c>
      <c r="HV189">
        <v>1.87855</v>
      </c>
      <c r="HW189">
        <v>1.87564</v>
      </c>
      <c r="HX189">
        <v>1.87683</v>
      </c>
      <c r="HY189">
        <v>0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0.12</v>
      </c>
      <c r="IM189">
        <v>0.2346</v>
      </c>
      <c r="IN189">
        <v>-0.2620446997112612</v>
      </c>
      <c r="IO189">
        <v>0.0009670109888777422</v>
      </c>
      <c r="IP189">
        <v>-2.06069886015755E-07</v>
      </c>
      <c r="IQ189">
        <v>1.492131737393187E-10</v>
      </c>
      <c r="IR189">
        <v>-0.04753701319922854</v>
      </c>
      <c r="IS189">
        <v>-0.001311061913088307</v>
      </c>
      <c r="IT189">
        <v>0.0006994928358591311</v>
      </c>
      <c r="IU189">
        <v>-6.08881213830995E-06</v>
      </c>
      <c r="IV189">
        <v>3</v>
      </c>
      <c r="IW189">
        <v>2112</v>
      </c>
      <c r="IX189">
        <v>1</v>
      </c>
      <c r="IY189">
        <v>30</v>
      </c>
      <c r="IZ189">
        <v>189278.9</v>
      </c>
      <c r="JA189">
        <v>189278.8</v>
      </c>
      <c r="JB189">
        <v>1.11328</v>
      </c>
      <c r="JC189">
        <v>2.55127</v>
      </c>
      <c r="JD189">
        <v>1.39893</v>
      </c>
      <c r="JE189">
        <v>2.35352</v>
      </c>
      <c r="JF189">
        <v>1.44897</v>
      </c>
      <c r="JG189">
        <v>2.59644</v>
      </c>
      <c r="JH189">
        <v>37.4578</v>
      </c>
      <c r="JI189">
        <v>24.2188</v>
      </c>
      <c r="JJ189">
        <v>18</v>
      </c>
      <c r="JK189">
        <v>475.993</v>
      </c>
      <c r="JL189">
        <v>482.324</v>
      </c>
      <c r="JM189">
        <v>30.9047</v>
      </c>
      <c r="JN189">
        <v>29.6336</v>
      </c>
      <c r="JO189">
        <v>30.0001</v>
      </c>
      <c r="JP189">
        <v>29.3126</v>
      </c>
      <c r="JQ189">
        <v>29.3694</v>
      </c>
      <c r="JR189">
        <v>22.3156</v>
      </c>
      <c r="JS189">
        <v>24.8514</v>
      </c>
      <c r="JT189">
        <v>100</v>
      </c>
      <c r="JU189">
        <v>30.9068</v>
      </c>
      <c r="JV189">
        <v>420</v>
      </c>
      <c r="JW189">
        <v>23.9775</v>
      </c>
      <c r="JX189">
        <v>100.784</v>
      </c>
      <c r="JY189">
        <v>100.106</v>
      </c>
    </row>
    <row r="190" spans="1:285">
      <c r="A190">
        <v>174</v>
      </c>
      <c r="B190">
        <v>1758505315.5</v>
      </c>
      <c r="C190">
        <v>1798.900000095367</v>
      </c>
      <c r="D190" t="s">
        <v>779</v>
      </c>
      <c r="E190" t="s">
        <v>780</v>
      </c>
      <c r="F190">
        <v>5</v>
      </c>
      <c r="G190" t="s">
        <v>734</v>
      </c>
      <c r="H190" t="s">
        <v>420</v>
      </c>
      <c r="I190" t="s">
        <v>421</v>
      </c>
      <c r="J190">
        <v>1758505312.5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1.91</v>
      </c>
      <c r="DB190">
        <v>0.5</v>
      </c>
      <c r="DC190" t="s">
        <v>423</v>
      </c>
      <c r="DD190">
        <v>2</v>
      </c>
      <c r="DE190">
        <v>1758505312.5</v>
      </c>
      <c r="DF190">
        <v>420.8713333333333</v>
      </c>
      <c r="DG190">
        <v>419.9983333333333</v>
      </c>
      <c r="DH190">
        <v>23.99547777777778</v>
      </c>
      <c r="DI190">
        <v>23.91291111111111</v>
      </c>
      <c r="DJ190">
        <v>420.752</v>
      </c>
      <c r="DK190">
        <v>23.76094444444444</v>
      </c>
      <c r="DL190">
        <v>499.8872222222222</v>
      </c>
      <c r="DM190">
        <v>89.95784444444445</v>
      </c>
      <c r="DN190">
        <v>0.05619485555555555</v>
      </c>
      <c r="DO190">
        <v>30.21255555555556</v>
      </c>
      <c r="DP190">
        <v>29.95433333333333</v>
      </c>
      <c r="DQ190">
        <v>999.9000000000001</v>
      </c>
      <c r="DR190">
        <v>0</v>
      </c>
      <c r="DS190">
        <v>0</v>
      </c>
      <c r="DT190">
        <v>9982.291111111112</v>
      </c>
      <c r="DU190">
        <v>0</v>
      </c>
      <c r="DV190">
        <v>1.59976</v>
      </c>
      <c r="DW190">
        <v>0.8728976666666667</v>
      </c>
      <c r="DX190">
        <v>431.2186666666667</v>
      </c>
      <c r="DY190">
        <v>430.2878888888889</v>
      </c>
      <c r="DZ190">
        <v>0.08257738888888889</v>
      </c>
      <c r="EA190">
        <v>419.9983333333333</v>
      </c>
      <c r="EB190">
        <v>23.91291111111111</v>
      </c>
      <c r="EC190">
        <v>2.158583333333333</v>
      </c>
      <c r="ED190">
        <v>2.151154444444445</v>
      </c>
      <c r="EE190">
        <v>18.65818888888889</v>
      </c>
      <c r="EF190">
        <v>18.60311111111111</v>
      </c>
      <c r="EG190">
        <v>0.00500056</v>
      </c>
      <c r="EH190">
        <v>0</v>
      </c>
      <c r="EI190">
        <v>0</v>
      </c>
      <c r="EJ190">
        <v>0</v>
      </c>
      <c r="EK190">
        <v>177.6888888888889</v>
      </c>
      <c r="EL190">
        <v>0.00500056</v>
      </c>
      <c r="EM190">
        <v>-7.98888888888889</v>
      </c>
      <c r="EN190">
        <v>-3.144444444444445</v>
      </c>
      <c r="EO190">
        <v>35.694</v>
      </c>
      <c r="EP190">
        <v>39.43011111111111</v>
      </c>
      <c r="EQ190">
        <v>37.57611111111111</v>
      </c>
      <c r="ER190">
        <v>39.34022222222222</v>
      </c>
      <c r="ES190">
        <v>38.15244444444444</v>
      </c>
      <c r="ET190">
        <v>0</v>
      </c>
      <c r="EU190">
        <v>0</v>
      </c>
      <c r="EV190">
        <v>0</v>
      </c>
      <c r="EW190">
        <v>1758505317.7</v>
      </c>
      <c r="EX190">
        <v>0</v>
      </c>
      <c r="EY190">
        <v>173.768</v>
      </c>
      <c r="EZ190">
        <v>-1.74615352887306</v>
      </c>
      <c r="FA190">
        <v>-13.95384670832219</v>
      </c>
      <c r="FB190">
        <v>-4.416</v>
      </c>
      <c r="FC190">
        <v>15</v>
      </c>
      <c r="FD190">
        <v>0</v>
      </c>
      <c r="FE190" t="s">
        <v>424</v>
      </c>
      <c r="FF190">
        <v>1747148579.5</v>
      </c>
      <c r="FG190">
        <v>1747148584.5</v>
      </c>
      <c r="FH190">
        <v>0</v>
      </c>
      <c r="FI190">
        <v>0.162</v>
      </c>
      <c r="FJ190">
        <v>-0.001</v>
      </c>
      <c r="FK190">
        <v>0.139</v>
      </c>
      <c r="FL190">
        <v>0.058</v>
      </c>
      <c r="FM190">
        <v>420</v>
      </c>
      <c r="FN190">
        <v>16</v>
      </c>
      <c r="FO190">
        <v>0.19</v>
      </c>
      <c r="FP190">
        <v>0.02</v>
      </c>
      <c r="FQ190">
        <v>0.8875069268292682</v>
      </c>
      <c r="FR190">
        <v>-0.1468429965156802</v>
      </c>
      <c r="FS190">
        <v>0.0342290878599818</v>
      </c>
      <c r="FT190">
        <v>1</v>
      </c>
      <c r="FU190">
        <v>172.8647058823529</v>
      </c>
      <c r="FV190">
        <v>12.08861736531409</v>
      </c>
      <c r="FW190">
        <v>5.953144614054636</v>
      </c>
      <c r="FX190">
        <v>0</v>
      </c>
      <c r="FY190">
        <v>0.07799693170731709</v>
      </c>
      <c r="FZ190">
        <v>0.04638814703832742</v>
      </c>
      <c r="GA190">
        <v>0.005063999306074348</v>
      </c>
      <c r="GB190">
        <v>1</v>
      </c>
      <c r="GC190">
        <v>2</v>
      </c>
      <c r="GD190">
        <v>3</v>
      </c>
      <c r="GE190" t="s">
        <v>434</v>
      </c>
      <c r="GF190">
        <v>3.12689</v>
      </c>
      <c r="GG190">
        <v>2.73392</v>
      </c>
      <c r="GH190">
        <v>0.0852972</v>
      </c>
      <c r="GI190">
        <v>0.0856365</v>
      </c>
      <c r="GJ190">
        <v>0.106224</v>
      </c>
      <c r="GK190">
        <v>0.106509</v>
      </c>
      <c r="GL190">
        <v>27385.5</v>
      </c>
      <c r="GM190">
        <v>26550.2</v>
      </c>
      <c r="GN190">
        <v>30482.6</v>
      </c>
      <c r="GO190">
        <v>29293.7</v>
      </c>
      <c r="GP190">
        <v>37605.3</v>
      </c>
      <c r="GQ190">
        <v>34425.7</v>
      </c>
      <c r="GR190">
        <v>46639</v>
      </c>
      <c r="GS190">
        <v>43517.1</v>
      </c>
      <c r="GT190">
        <v>1.81313</v>
      </c>
      <c r="GU190">
        <v>1.8706</v>
      </c>
      <c r="GV190">
        <v>0.07297099999999999</v>
      </c>
      <c r="GW190">
        <v>0</v>
      </c>
      <c r="GX190">
        <v>28.7639</v>
      </c>
      <c r="GY190">
        <v>999.9</v>
      </c>
      <c r="GZ190">
        <v>55.5</v>
      </c>
      <c r="HA190">
        <v>31.3</v>
      </c>
      <c r="HB190">
        <v>28.3096</v>
      </c>
      <c r="HC190">
        <v>63.57</v>
      </c>
      <c r="HD190">
        <v>16.7308</v>
      </c>
      <c r="HE190">
        <v>1</v>
      </c>
      <c r="HF190">
        <v>0.192866</v>
      </c>
      <c r="HG190">
        <v>-1.4237</v>
      </c>
      <c r="HH190">
        <v>20.2116</v>
      </c>
      <c r="HI190">
        <v>5.23736</v>
      </c>
      <c r="HJ190">
        <v>11.974</v>
      </c>
      <c r="HK190">
        <v>4.9721</v>
      </c>
      <c r="HL190">
        <v>3.291</v>
      </c>
      <c r="HM190">
        <v>9999</v>
      </c>
      <c r="HN190">
        <v>9999</v>
      </c>
      <c r="HO190">
        <v>9999</v>
      </c>
      <c r="HP190">
        <v>999.9</v>
      </c>
      <c r="HQ190">
        <v>4.97297</v>
      </c>
      <c r="HR190">
        <v>1.87743</v>
      </c>
      <c r="HS190">
        <v>1.87546</v>
      </c>
      <c r="HT190">
        <v>1.87829</v>
      </c>
      <c r="HU190">
        <v>1.875</v>
      </c>
      <c r="HV190">
        <v>1.87857</v>
      </c>
      <c r="HW190">
        <v>1.87562</v>
      </c>
      <c r="HX190">
        <v>1.87683</v>
      </c>
      <c r="HY190">
        <v>0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0.12</v>
      </c>
      <c r="IM190">
        <v>0.2346</v>
      </c>
      <c r="IN190">
        <v>-0.2620446997112612</v>
      </c>
      <c r="IO190">
        <v>0.0009670109888777422</v>
      </c>
      <c r="IP190">
        <v>-2.06069886015755E-07</v>
      </c>
      <c r="IQ190">
        <v>1.492131737393187E-10</v>
      </c>
      <c r="IR190">
        <v>-0.04753701319922854</v>
      </c>
      <c r="IS190">
        <v>-0.001311061913088307</v>
      </c>
      <c r="IT190">
        <v>0.0006994928358591311</v>
      </c>
      <c r="IU190">
        <v>-6.08881213830995E-06</v>
      </c>
      <c r="IV190">
        <v>3</v>
      </c>
      <c r="IW190">
        <v>2112</v>
      </c>
      <c r="IX190">
        <v>1</v>
      </c>
      <c r="IY190">
        <v>30</v>
      </c>
      <c r="IZ190">
        <v>189278.9</v>
      </c>
      <c r="JA190">
        <v>189278.9</v>
      </c>
      <c r="JB190">
        <v>1.11328</v>
      </c>
      <c r="JC190">
        <v>2.55249</v>
      </c>
      <c r="JD190">
        <v>1.39893</v>
      </c>
      <c r="JE190">
        <v>2.35352</v>
      </c>
      <c r="JF190">
        <v>1.44897</v>
      </c>
      <c r="JG190">
        <v>2.5769</v>
      </c>
      <c r="JH190">
        <v>37.4578</v>
      </c>
      <c r="JI190">
        <v>24.2188</v>
      </c>
      <c r="JJ190">
        <v>18</v>
      </c>
      <c r="JK190">
        <v>475.87</v>
      </c>
      <c r="JL190">
        <v>482.358</v>
      </c>
      <c r="JM190">
        <v>30.9166</v>
      </c>
      <c r="JN190">
        <v>29.6336</v>
      </c>
      <c r="JO190">
        <v>30.0001</v>
      </c>
      <c r="JP190">
        <v>29.3126</v>
      </c>
      <c r="JQ190">
        <v>29.3694</v>
      </c>
      <c r="JR190">
        <v>22.316</v>
      </c>
      <c r="JS190">
        <v>24.8514</v>
      </c>
      <c r="JT190">
        <v>100</v>
      </c>
      <c r="JU190">
        <v>30.9389</v>
      </c>
      <c r="JV190">
        <v>420</v>
      </c>
      <c r="JW190">
        <v>23.9773</v>
      </c>
      <c r="JX190">
        <v>100.784</v>
      </c>
      <c r="JY190">
        <v>100.107</v>
      </c>
    </row>
    <row r="191" spans="1:285">
      <c r="A191">
        <v>175</v>
      </c>
      <c r="B191">
        <v>1758505317.5</v>
      </c>
      <c r="C191">
        <v>1800.900000095367</v>
      </c>
      <c r="D191" t="s">
        <v>781</v>
      </c>
      <c r="E191" t="s">
        <v>782</v>
      </c>
      <c r="F191">
        <v>5</v>
      </c>
      <c r="G191" t="s">
        <v>734</v>
      </c>
      <c r="H191" t="s">
        <v>420</v>
      </c>
      <c r="I191" t="s">
        <v>421</v>
      </c>
      <c r="J191">
        <v>1758505314.5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1.91</v>
      </c>
      <c r="DB191">
        <v>0.5</v>
      </c>
      <c r="DC191" t="s">
        <v>423</v>
      </c>
      <c r="DD191">
        <v>2</v>
      </c>
      <c r="DE191">
        <v>1758505314.5</v>
      </c>
      <c r="DF191">
        <v>420.8712222222222</v>
      </c>
      <c r="DG191">
        <v>420.0047777777777</v>
      </c>
      <c r="DH191">
        <v>23.99475555555556</v>
      </c>
      <c r="DI191">
        <v>23.91044444444445</v>
      </c>
      <c r="DJ191">
        <v>420.7517777777778</v>
      </c>
      <c r="DK191">
        <v>23.76023333333334</v>
      </c>
      <c r="DL191">
        <v>499.907</v>
      </c>
      <c r="DM191">
        <v>89.95823333333334</v>
      </c>
      <c r="DN191">
        <v>0.05625924444444445</v>
      </c>
      <c r="DO191">
        <v>30.21312222222222</v>
      </c>
      <c r="DP191">
        <v>29.95205555555555</v>
      </c>
      <c r="DQ191">
        <v>999.9000000000001</v>
      </c>
      <c r="DR191">
        <v>0</v>
      </c>
      <c r="DS191">
        <v>0</v>
      </c>
      <c r="DT191">
        <v>9986.945555555556</v>
      </c>
      <c r="DU191">
        <v>0</v>
      </c>
      <c r="DV191">
        <v>1.59976</v>
      </c>
      <c r="DW191">
        <v>0.8662956666666667</v>
      </c>
      <c r="DX191">
        <v>431.2181111111111</v>
      </c>
      <c r="DY191">
        <v>430.2933333333334</v>
      </c>
      <c r="DZ191">
        <v>0.08430650000000001</v>
      </c>
      <c r="EA191">
        <v>420.0047777777777</v>
      </c>
      <c r="EB191">
        <v>23.91044444444445</v>
      </c>
      <c r="EC191">
        <v>2.158525555555555</v>
      </c>
      <c r="ED191">
        <v>2.150942222222222</v>
      </c>
      <c r="EE191">
        <v>18.65778888888889</v>
      </c>
      <c r="EF191">
        <v>18.60153333333333</v>
      </c>
      <c r="EG191">
        <v>0.00500056</v>
      </c>
      <c r="EH191">
        <v>0</v>
      </c>
      <c r="EI191">
        <v>0</v>
      </c>
      <c r="EJ191">
        <v>0</v>
      </c>
      <c r="EK191">
        <v>175.5888888888889</v>
      </c>
      <c r="EL191">
        <v>0.00500056</v>
      </c>
      <c r="EM191">
        <v>-5.922222222222222</v>
      </c>
      <c r="EN191">
        <v>-2.655555555555556</v>
      </c>
      <c r="EO191">
        <v>35.76344444444445</v>
      </c>
      <c r="EP191">
        <v>39.40244444444444</v>
      </c>
      <c r="EQ191">
        <v>37.57611111111111</v>
      </c>
      <c r="ER191">
        <v>39.28455555555556</v>
      </c>
      <c r="ES191">
        <v>38.11777777777777</v>
      </c>
      <c r="ET191">
        <v>0</v>
      </c>
      <c r="EU191">
        <v>0</v>
      </c>
      <c r="EV191">
        <v>0</v>
      </c>
      <c r="EW191">
        <v>1758505319.5</v>
      </c>
      <c r="EX191">
        <v>0</v>
      </c>
      <c r="EY191">
        <v>173.2115384615385</v>
      </c>
      <c r="EZ191">
        <v>1.117948971942114</v>
      </c>
      <c r="FA191">
        <v>13.63418738146672</v>
      </c>
      <c r="FB191">
        <v>-4.446153846153846</v>
      </c>
      <c r="FC191">
        <v>15</v>
      </c>
      <c r="FD191">
        <v>0</v>
      </c>
      <c r="FE191" t="s">
        <v>424</v>
      </c>
      <c r="FF191">
        <v>1747148579.5</v>
      </c>
      <c r="FG191">
        <v>1747148584.5</v>
      </c>
      <c r="FH191">
        <v>0</v>
      </c>
      <c r="FI191">
        <v>0.162</v>
      </c>
      <c r="FJ191">
        <v>-0.001</v>
      </c>
      <c r="FK191">
        <v>0.139</v>
      </c>
      <c r="FL191">
        <v>0.058</v>
      </c>
      <c r="FM191">
        <v>420</v>
      </c>
      <c r="FN191">
        <v>16</v>
      </c>
      <c r="FO191">
        <v>0.19</v>
      </c>
      <c r="FP191">
        <v>0.02</v>
      </c>
      <c r="FQ191">
        <v>0.8772323</v>
      </c>
      <c r="FR191">
        <v>-0.07062382739212279</v>
      </c>
      <c r="FS191">
        <v>0.0302425424189171</v>
      </c>
      <c r="FT191">
        <v>1</v>
      </c>
      <c r="FU191">
        <v>173.5058823529412</v>
      </c>
      <c r="FV191">
        <v>-0.2719631729567091</v>
      </c>
      <c r="FW191">
        <v>5.512122532172935</v>
      </c>
      <c r="FX191">
        <v>1</v>
      </c>
      <c r="FY191">
        <v>0.08042331249999998</v>
      </c>
      <c r="FZ191">
        <v>0.03338277185741085</v>
      </c>
      <c r="GA191">
        <v>0.003471312897463113</v>
      </c>
      <c r="GB191">
        <v>1</v>
      </c>
      <c r="GC191">
        <v>3</v>
      </c>
      <c r="GD191">
        <v>3</v>
      </c>
      <c r="GE191" t="s">
        <v>431</v>
      </c>
      <c r="GF191">
        <v>3.1269</v>
      </c>
      <c r="GG191">
        <v>2.73409</v>
      </c>
      <c r="GH191">
        <v>0.085298</v>
      </c>
      <c r="GI191">
        <v>0.085628</v>
      </c>
      <c r="GJ191">
        <v>0.106218</v>
      </c>
      <c r="GK191">
        <v>0.106504</v>
      </c>
      <c r="GL191">
        <v>27385.6</v>
      </c>
      <c r="GM191">
        <v>26550.2</v>
      </c>
      <c r="GN191">
        <v>30482.7</v>
      </c>
      <c r="GO191">
        <v>29293.4</v>
      </c>
      <c r="GP191">
        <v>37605.6</v>
      </c>
      <c r="GQ191">
        <v>34425.4</v>
      </c>
      <c r="GR191">
        <v>46639</v>
      </c>
      <c r="GS191">
        <v>43516.4</v>
      </c>
      <c r="GT191">
        <v>1.81313</v>
      </c>
      <c r="GU191">
        <v>1.8705</v>
      </c>
      <c r="GV191">
        <v>0.0726581</v>
      </c>
      <c r="GW191">
        <v>0</v>
      </c>
      <c r="GX191">
        <v>28.7627</v>
      </c>
      <c r="GY191">
        <v>999.9</v>
      </c>
      <c r="GZ191">
        <v>55.5</v>
      </c>
      <c r="HA191">
        <v>31.3</v>
      </c>
      <c r="HB191">
        <v>28.3125</v>
      </c>
      <c r="HC191">
        <v>63.37</v>
      </c>
      <c r="HD191">
        <v>16.6627</v>
      </c>
      <c r="HE191">
        <v>1</v>
      </c>
      <c r="HF191">
        <v>0.192846</v>
      </c>
      <c r="HG191">
        <v>-1.44719</v>
      </c>
      <c r="HH191">
        <v>20.2115</v>
      </c>
      <c r="HI191">
        <v>5.23796</v>
      </c>
      <c r="HJ191">
        <v>11.974</v>
      </c>
      <c r="HK191">
        <v>4.972</v>
      </c>
      <c r="HL191">
        <v>3.291</v>
      </c>
      <c r="HM191">
        <v>9999</v>
      </c>
      <c r="HN191">
        <v>9999</v>
      </c>
      <c r="HO191">
        <v>9999</v>
      </c>
      <c r="HP191">
        <v>999.9</v>
      </c>
      <c r="HQ191">
        <v>4.97297</v>
      </c>
      <c r="HR191">
        <v>1.87741</v>
      </c>
      <c r="HS191">
        <v>1.87545</v>
      </c>
      <c r="HT191">
        <v>1.87827</v>
      </c>
      <c r="HU191">
        <v>1.875</v>
      </c>
      <c r="HV191">
        <v>1.87855</v>
      </c>
      <c r="HW191">
        <v>1.87562</v>
      </c>
      <c r="HX191">
        <v>1.87683</v>
      </c>
      <c r="HY191">
        <v>0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0.119</v>
      </c>
      <c r="IM191">
        <v>0.2345</v>
      </c>
      <c r="IN191">
        <v>-0.2620446997112612</v>
      </c>
      <c r="IO191">
        <v>0.0009670109888777422</v>
      </c>
      <c r="IP191">
        <v>-2.06069886015755E-07</v>
      </c>
      <c r="IQ191">
        <v>1.492131737393187E-10</v>
      </c>
      <c r="IR191">
        <v>-0.04753701319922854</v>
      </c>
      <c r="IS191">
        <v>-0.001311061913088307</v>
      </c>
      <c r="IT191">
        <v>0.0006994928358591311</v>
      </c>
      <c r="IU191">
        <v>-6.08881213830995E-06</v>
      </c>
      <c r="IV191">
        <v>3</v>
      </c>
      <c r="IW191">
        <v>2112</v>
      </c>
      <c r="IX191">
        <v>1</v>
      </c>
      <c r="IY191">
        <v>30</v>
      </c>
      <c r="IZ191">
        <v>189279</v>
      </c>
      <c r="JA191">
        <v>189278.9</v>
      </c>
      <c r="JB191">
        <v>1.11328</v>
      </c>
      <c r="JC191">
        <v>2.55127</v>
      </c>
      <c r="JD191">
        <v>1.39893</v>
      </c>
      <c r="JE191">
        <v>2.35474</v>
      </c>
      <c r="JF191">
        <v>1.44897</v>
      </c>
      <c r="JG191">
        <v>2.53418</v>
      </c>
      <c r="JH191">
        <v>37.4578</v>
      </c>
      <c r="JI191">
        <v>24.2188</v>
      </c>
      <c r="JJ191">
        <v>18</v>
      </c>
      <c r="JK191">
        <v>475.87</v>
      </c>
      <c r="JL191">
        <v>482.297</v>
      </c>
      <c r="JM191">
        <v>30.9292</v>
      </c>
      <c r="JN191">
        <v>29.6336</v>
      </c>
      <c r="JO191">
        <v>30.0001</v>
      </c>
      <c r="JP191">
        <v>29.3126</v>
      </c>
      <c r="JQ191">
        <v>29.3703</v>
      </c>
      <c r="JR191">
        <v>22.3176</v>
      </c>
      <c r="JS191">
        <v>24.5786</v>
      </c>
      <c r="JT191">
        <v>100</v>
      </c>
      <c r="JU191">
        <v>30.9389</v>
      </c>
      <c r="JV191">
        <v>420</v>
      </c>
      <c r="JW191">
        <v>23.9822</v>
      </c>
      <c r="JX191">
        <v>100.784</v>
      </c>
      <c r="JY191">
        <v>100.106</v>
      </c>
    </row>
    <row r="192" spans="1:285">
      <c r="A192">
        <v>176</v>
      </c>
      <c r="B192">
        <v>1758505319.5</v>
      </c>
      <c r="C192">
        <v>1802.900000095367</v>
      </c>
      <c r="D192" t="s">
        <v>783</v>
      </c>
      <c r="E192" t="s">
        <v>784</v>
      </c>
      <c r="F192">
        <v>5</v>
      </c>
      <c r="G192" t="s">
        <v>734</v>
      </c>
      <c r="H192" t="s">
        <v>420</v>
      </c>
      <c r="I192" t="s">
        <v>421</v>
      </c>
      <c r="J192">
        <v>1758505316.5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1.91</v>
      </c>
      <c r="DB192">
        <v>0.5</v>
      </c>
      <c r="DC192" t="s">
        <v>423</v>
      </c>
      <c r="DD192">
        <v>2</v>
      </c>
      <c r="DE192">
        <v>1758505316.5</v>
      </c>
      <c r="DF192">
        <v>420.8753333333333</v>
      </c>
      <c r="DG192">
        <v>419.99</v>
      </c>
      <c r="DH192">
        <v>23.9935</v>
      </c>
      <c r="DI192">
        <v>23.90888888888889</v>
      </c>
      <c r="DJ192">
        <v>420.7556666666667</v>
      </c>
      <c r="DK192">
        <v>23.75898888888889</v>
      </c>
      <c r="DL192">
        <v>499.9888888888888</v>
      </c>
      <c r="DM192">
        <v>89.95905555555557</v>
      </c>
      <c r="DN192">
        <v>0.0562366</v>
      </c>
      <c r="DO192">
        <v>30.21391111111111</v>
      </c>
      <c r="DP192">
        <v>29.94862222222222</v>
      </c>
      <c r="DQ192">
        <v>999.9000000000001</v>
      </c>
      <c r="DR192">
        <v>0</v>
      </c>
      <c r="DS192">
        <v>0</v>
      </c>
      <c r="DT192">
        <v>9995.975555555553</v>
      </c>
      <c r="DU192">
        <v>0</v>
      </c>
      <c r="DV192">
        <v>1.59976</v>
      </c>
      <c r="DW192">
        <v>0.8852537777777777</v>
      </c>
      <c r="DX192">
        <v>431.2217777777778</v>
      </c>
      <c r="DY192">
        <v>430.2774444444445</v>
      </c>
      <c r="DZ192">
        <v>0.08459577777777777</v>
      </c>
      <c r="EA192">
        <v>419.99</v>
      </c>
      <c r="EB192">
        <v>23.90888888888889</v>
      </c>
      <c r="EC192">
        <v>2.158431111111112</v>
      </c>
      <c r="ED192">
        <v>2.150822222222222</v>
      </c>
      <c r="EE192">
        <v>18.6571</v>
      </c>
      <c r="EF192">
        <v>18.60064444444444</v>
      </c>
      <c r="EG192">
        <v>0.00500056</v>
      </c>
      <c r="EH192">
        <v>0</v>
      </c>
      <c r="EI192">
        <v>0</v>
      </c>
      <c r="EJ192">
        <v>0</v>
      </c>
      <c r="EK192">
        <v>173.3333333333333</v>
      </c>
      <c r="EL192">
        <v>0.00500056</v>
      </c>
      <c r="EM192">
        <v>-5.233333333333333</v>
      </c>
      <c r="EN192">
        <v>-2.411111111111111</v>
      </c>
      <c r="EO192">
        <v>35.74955555555555</v>
      </c>
      <c r="EP192">
        <v>39.37466666666666</v>
      </c>
      <c r="EQ192">
        <v>37.56211111111111</v>
      </c>
      <c r="ER192">
        <v>39.24277777777777</v>
      </c>
      <c r="ES192">
        <v>38.097</v>
      </c>
      <c r="ET192">
        <v>0</v>
      </c>
      <c r="EU192">
        <v>0</v>
      </c>
      <c r="EV192">
        <v>0</v>
      </c>
      <c r="EW192">
        <v>1758505321.3</v>
      </c>
      <c r="EX192">
        <v>0</v>
      </c>
      <c r="EY192">
        <v>173.312</v>
      </c>
      <c r="EZ192">
        <v>8.361538740798864</v>
      </c>
      <c r="FA192">
        <v>-0.8769238816680728</v>
      </c>
      <c r="FB192">
        <v>-4.460000000000001</v>
      </c>
      <c r="FC192">
        <v>15</v>
      </c>
      <c r="FD192">
        <v>0</v>
      </c>
      <c r="FE192" t="s">
        <v>424</v>
      </c>
      <c r="FF192">
        <v>1747148579.5</v>
      </c>
      <c r="FG192">
        <v>1747148584.5</v>
      </c>
      <c r="FH192">
        <v>0</v>
      </c>
      <c r="FI192">
        <v>0.162</v>
      </c>
      <c r="FJ192">
        <v>-0.001</v>
      </c>
      <c r="FK192">
        <v>0.139</v>
      </c>
      <c r="FL192">
        <v>0.058</v>
      </c>
      <c r="FM192">
        <v>420</v>
      </c>
      <c r="FN192">
        <v>16</v>
      </c>
      <c r="FO192">
        <v>0.19</v>
      </c>
      <c r="FP192">
        <v>0.02</v>
      </c>
      <c r="FQ192">
        <v>0.8788600487804876</v>
      </c>
      <c r="FR192">
        <v>0.01127305923344639</v>
      </c>
      <c r="FS192">
        <v>0.03120146585280048</v>
      </c>
      <c r="FT192">
        <v>1</v>
      </c>
      <c r="FU192">
        <v>173.2029411764706</v>
      </c>
      <c r="FV192">
        <v>-6.400305377500318</v>
      </c>
      <c r="FW192">
        <v>5.602965879210635</v>
      </c>
      <c r="FX192">
        <v>0</v>
      </c>
      <c r="FY192">
        <v>0.08114815365853657</v>
      </c>
      <c r="FZ192">
        <v>0.02851328780487805</v>
      </c>
      <c r="GA192">
        <v>0.003019942675687378</v>
      </c>
      <c r="GB192">
        <v>1</v>
      </c>
      <c r="GC192">
        <v>2</v>
      </c>
      <c r="GD192">
        <v>3</v>
      </c>
      <c r="GE192" t="s">
        <v>434</v>
      </c>
      <c r="GF192">
        <v>3.12704</v>
      </c>
      <c r="GG192">
        <v>2.73406</v>
      </c>
      <c r="GH192">
        <v>0.0853047</v>
      </c>
      <c r="GI192">
        <v>0.0856203</v>
      </c>
      <c r="GJ192">
        <v>0.106215</v>
      </c>
      <c r="GK192">
        <v>0.106521</v>
      </c>
      <c r="GL192">
        <v>27385.7</v>
      </c>
      <c r="GM192">
        <v>26549.7</v>
      </c>
      <c r="GN192">
        <v>30483</v>
      </c>
      <c r="GO192">
        <v>29292.6</v>
      </c>
      <c r="GP192">
        <v>37606.1</v>
      </c>
      <c r="GQ192">
        <v>34423.9</v>
      </c>
      <c r="GR192">
        <v>46639.5</v>
      </c>
      <c r="GS192">
        <v>43515.4</v>
      </c>
      <c r="GT192">
        <v>1.8134</v>
      </c>
      <c r="GU192">
        <v>1.8703</v>
      </c>
      <c r="GV192">
        <v>0.0725687</v>
      </c>
      <c r="GW192">
        <v>0</v>
      </c>
      <c r="GX192">
        <v>28.7608</v>
      </c>
      <c r="GY192">
        <v>999.9</v>
      </c>
      <c r="GZ192">
        <v>55.5</v>
      </c>
      <c r="HA192">
        <v>31.3</v>
      </c>
      <c r="HB192">
        <v>28.3123</v>
      </c>
      <c r="HC192">
        <v>63.41</v>
      </c>
      <c r="HD192">
        <v>16.6306</v>
      </c>
      <c r="HE192">
        <v>1</v>
      </c>
      <c r="HF192">
        <v>0.192871</v>
      </c>
      <c r="HG192">
        <v>-1.4234</v>
      </c>
      <c r="HH192">
        <v>20.2117</v>
      </c>
      <c r="HI192">
        <v>5.23811</v>
      </c>
      <c r="HJ192">
        <v>11.974</v>
      </c>
      <c r="HK192">
        <v>4.9721</v>
      </c>
      <c r="HL192">
        <v>3.291</v>
      </c>
      <c r="HM192">
        <v>9999</v>
      </c>
      <c r="HN192">
        <v>9999</v>
      </c>
      <c r="HO192">
        <v>9999</v>
      </c>
      <c r="HP192">
        <v>999.9</v>
      </c>
      <c r="HQ192">
        <v>4.97296</v>
      </c>
      <c r="HR192">
        <v>1.8774</v>
      </c>
      <c r="HS192">
        <v>1.87545</v>
      </c>
      <c r="HT192">
        <v>1.87827</v>
      </c>
      <c r="HU192">
        <v>1.875</v>
      </c>
      <c r="HV192">
        <v>1.87855</v>
      </c>
      <c r="HW192">
        <v>1.87561</v>
      </c>
      <c r="HX192">
        <v>1.87683</v>
      </c>
      <c r="HY192">
        <v>0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0.119</v>
      </c>
      <c r="IM192">
        <v>0.2345</v>
      </c>
      <c r="IN192">
        <v>-0.2620446997112612</v>
      </c>
      <c r="IO192">
        <v>0.0009670109888777422</v>
      </c>
      <c r="IP192">
        <v>-2.06069886015755E-07</v>
      </c>
      <c r="IQ192">
        <v>1.492131737393187E-10</v>
      </c>
      <c r="IR192">
        <v>-0.04753701319922854</v>
      </c>
      <c r="IS192">
        <v>-0.001311061913088307</v>
      </c>
      <c r="IT192">
        <v>0.0006994928358591311</v>
      </c>
      <c r="IU192">
        <v>-6.08881213830995E-06</v>
      </c>
      <c r="IV192">
        <v>3</v>
      </c>
      <c r="IW192">
        <v>2112</v>
      </c>
      <c r="IX192">
        <v>1</v>
      </c>
      <c r="IY192">
        <v>30</v>
      </c>
      <c r="IZ192">
        <v>189279</v>
      </c>
      <c r="JA192">
        <v>189278.9</v>
      </c>
      <c r="JB192">
        <v>1.11328</v>
      </c>
      <c r="JC192">
        <v>2.55737</v>
      </c>
      <c r="JD192">
        <v>1.39893</v>
      </c>
      <c r="JE192">
        <v>2.35352</v>
      </c>
      <c r="JF192">
        <v>1.44897</v>
      </c>
      <c r="JG192">
        <v>2.52197</v>
      </c>
      <c r="JH192">
        <v>37.4578</v>
      </c>
      <c r="JI192">
        <v>24.2188</v>
      </c>
      <c r="JJ192">
        <v>18</v>
      </c>
      <c r="JK192">
        <v>476.02</v>
      </c>
      <c r="JL192">
        <v>482.169</v>
      </c>
      <c r="JM192">
        <v>30.9439</v>
      </c>
      <c r="JN192">
        <v>29.6336</v>
      </c>
      <c r="JO192">
        <v>30.0001</v>
      </c>
      <c r="JP192">
        <v>29.3126</v>
      </c>
      <c r="JQ192">
        <v>29.3709</v>
      </c>
      <c r="JR192">
        <v>22.3197</v>
      </c>
      <c r="JS192">
        <v>24.5786</v>
      </c>
      <c r="JT192">
        <v>100</v>
      </c>
      <c r="JU192">
        <v>30.975</v>
      </c>
      <c r="JV192">
        <v>420</v>
      </c>
      <c r="JW192">
        <v>23.9826</v>
      </c>
      <c r="JX192">
        <v>100.785</v>
      </c>
      <c r="JY192">
        <v>100.104</v>
      </c>
    </row>
    <row r="193" spans="1:285">
      <c r="A193">
        <v>177</v>
      </c>
      <c r="B193">
        <v>1758505321.5</v>
      </c>
      <c r="C193">
        <v>1804.900000095367</v>
      </c>
      <c r="D193" t="s">
        <v>785</v>
      </c>
      <c r="E193" t="s">
        <v>786</v>
      </c>
      <c r="F193">
        <v>5</v>
      </c>
      <c r="G193" t="s">
        <v>734</v>
      </c>
      <c r="H193" t="s">
        <v>420</v>
      </c>
      <c r="I193" t="s">
        <v>421</v>
      </c>
      <c r="J193">
        <v>1758505318.5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1.91</v>
      </c>
      <c r="DB193">
        <v>0.5</v>
      </c>
      <c r="DC193" t="s">
        <v>423</v>
      </c>
      <c r="DD193">
        <v>2</v>
      </c>
      <c r="DE193">
        <v>1758505318.5</v>
      </c>
      <c r="DF193">
        <v>420.8774444444444</v>
      </c>
      <c r="DG193">
        <v>419.9564444444445</v>
      </c>
      <c r="DH193">
        <v>23.99231111111111</v>
      </c>
      <c r="DI193">
        <v>23.91265555555556</v>
      </c>
      <c r="DJ193">
        <v>420.7577777777777</v>
      </c>
      <c r="DK193">
        <v>23.75783333333333</v>
      </c>
      <c r="DL193">
        <v>500.0486666666667</v>
      </c>
      <c r="DM193">
        <v>89.95968888888889</v>
      </c>
      <c r="DN193">
        <v>0.0562059</v>
      </c>
      <c r="DO193">
        <v>30.21468888888889</v>
      </c>
      <c r="DP193">
        <v>29.94561111111111</v>
      </c>
      <c r="DQ193">
        <v>999.9000000000001</v>
      </c>
      <c r="DR193">
        <v>0</v>
      </c>
      <c r="DS193">
        <v>0</v>
      </c>
      <c r="DT193">
        <v>10005.90666666667</v>
      </c>
      <c r="DU193">
        <v>0</v>
      </c>
      <c r="DV193">
        <v>1.59976</v>
      </c>
      <c r="DW193">
        <v>0.9211186666666666</v>
      </c>
      <c r="DX193">
        <v>431.2235555555555</v>
      </c>
      <c r="DY193">
        <v>430.2445555555556</v>
      </c>
      <c r="DZ193">
        <v>0.07963009999999998</v>
      </c>
      <c r="EA193">
        <v>419.9564444444445</v>
      </c>
      <c r="EB193">
        <v>23.91265555555556</v>
      </c>
      <c r="EC193">
        <v>2.158338888888889</v>
      </c>
      <c r="ED193">
        <v>2.151176666666667</v>
      </c>
      <c r="EE193">
        <v>18.65641111111111</v>
      </c>
      <c r="EF193">
        <v>18.60327777777778</v>
      </c>
      <c r="EG193">
        <v>0.00500056</v>
      </c>
      <c r="EH193">
        <v>0</v>
      </c>
      <c r="EI193">
        <v>0</v>
      </c>
      <c r="EJ193">
        <v>0</v>
      </c>
      <c r="EK193">
        <v>169.2333333333333</v>
      </c>
      <c r="EL193">
        <v>0.00500056</v>
      </c>
      <c r="EM193">
        <v>-5.033333333333333</v>
      </c>
      <c r="EN193">
        <v>-2.9</v>
      </c>
      <c r="EO193">
        <v>35.65933333333333</v>
      </c>
      <c r="EP193">
        <v>39.333</v>
      </c>
      <c r="EQ193">
        <v>37.48588888888889</v>
      </c>
      <c r="ER193">
        <v>39.17333333333333</v>
      </c>
      <c r="ES193">
        <v>38.04855555555556</v>
      </c>
      <c r="ET193">
        <v>0</v>
      </c>
      <c r="EU193">
        <v>0</v>
      </c>
      <c r="EV193">
        <v>0</v>
      </c>
      <c r="EW193">
        <v>1758505323.7</v>
      </c>
      <c r="EX193">
        <v>0</v>
      </c>
      <c r="EY193">
        <v>172.964</v>
      </c>
      <c r="EZ193">
        <v>-10.29230734629518</v>
      </c>
      <c r="FA193">
        <v>19.57692239223383</v>
      </c>
      <c r="FB193">
        <v>-5.044</v>
      </c>
      <c r="FC193">
        <v>15</v>
      </c>
      <c r="FD193">
        <v>0</v>
      </c>
      <c r="FE193" t="s">
        <v>424</v>
      </c>
      <c r="FF193">
        <v>1747148579.5</v>
      </c>
      <c r="FG193">
        <v>1747148584.5</v>
      </c>
      <c r="FH193">
        <v>0</v>
      </c>
      <c r="FI193">
        <v>0.162</v>
      </c>
      <c r="FJ193">
        <v>-0.001</v>
      </c>
      <c r="FK193">
        <v>0.139</v>
      </c>
      <c r="FL193">
        <v>0.058</v>
      </c>
      <c r="FM193">
        <v>420</v>
      </c>
      <c r="FN193">
        <v>16</v>
      </c>
      <c r="FO193">
        <v>0.19</v>
      </c>
      <c r="FP193">
        <v>0.02</v>
      </c>
      <c r="FQ193">
        <v>0.8860282250000001</v>
      </c>
      <c r="FR193">
        <v>0.2264143902438989</v>
      </c>
      <c r="FS193">
        <v>0.0416207273593864</v>
      </c>
      <c r="FT193">
        <v>1</v>
      </c>
      <c r="FU193">
        <v>173.0705882352941</v>
      </c>
      <c r="FV193">
        <v>-10.51489671365155</v>
      </c>
      <c r="FW193">
        <v>5.926586628553061</v>
      </c>
      <c r="FX193">
        <v>0</v>
      </c>
      <c r="FY193">
        <v>0.08099332249999999</v>
      </c>
      <c r="FZ193">
        <v>-0.0001079560975610186</v>
      </c>
      <c r="GA193">
        <v>0.004042530039498006</v>
      </c>
      <c r="GB193">
        <v>1</v>
      </c>
      <c r="GC193">
        <v>2</v>
      </c>
      <c r="GD193">
        <v>3</v>
      </c>
      <c r="GE193" t="s">
        <v>434</v>
      </c>
      <c r="GF193">
        <v>3.12702</v>
      </c>
      <c r="GG193">
        <v>2.73408</v>
      </c>
      <c r="GH193">
        <v>0.0853025</v>
      </c>
      <c r="GI193">
        <v>0.0856305</v>
      </c>
      <c r="GJ193">
        <v>0.106218</v>
      </c>
      <c r="GK193">
        <v>0.10658</v>
      </c>
      <c r="GL193">
        <v>27386</v>
      </c>
      <c r="GM193">
        <v>26549.1</v>
      </c>
      <c r="GN193">
        <v>30483.3</v>
      </c>
      <c r="GO193">
        <v>29292.3</v>
      </c>
      <c r="GP193">
        <v>37606.5</v>
      </c>
      <c r="GQ193">
        <v>34421.1</v>
      </c>
      <c r="GR193">
        <v>46640.1</v>
      </c>
      <c r="GS193">
        <v>43514.7</v>
      </c>
      <c r="GT193">
        <v>1.81345</v>
      </c>
      <c r="GU193">
        <v>1.87042</v>
      </c>
      <c r="GV193">
        <v>0.0727773</v>
      </c>
      <c r="GW193">
        <v>0</v>
      </c>
      <c r="GX193">
        <v>28.7596</v>
      </c>
      <c r="GY193">
        <v>999.9</v>
      </c>
      <c r="GZ193">
        <v>55.5</v>
      </c>
      <c r="HA193">
        <v>31.3</v>
      </c>
      <c r="HB193">
        <v>28.3136</v>
      </c>
      <c r="HC193">
        <v>63.27</v>
      </c>
      <c r="HD193">
        <v>16.5946</v>
      </c>
      <c r="HE193">
        <v>1</v>
      </c>
      <c r="HF193">
        <v>0.19284</v>
      </c>
      <c r="HG193">
        <v>-1.46013</v>
      </c>
      <c r="HH193">
        <v>20.2113</v>
      </c>
      <c r="HI193">
        <v>5.23781</v>
      </c>
      <c r="HJ193">
        <v>11.974</v>
      </c>
      <c r="HK193">
        <v>4.9721</v>
      </c>
      <c r="HL193">
        <v>3.291</v>
      </c>
      <c r="HM193">
        <v>9999</v>
      </c>
      <c r="HN193">
        <v>9999</v>
      </c>
      <c r="HO193">
        <v>9999</v>
      </c>
      <c r="HP193">
        <v>999.9</v>
      </c>
      <c r="HQ193">
        <v>4.97296</v>
      </c>
      <c r="HR193">
        <v>1.8774</v>
      </c>
      <c r="HS193">
        <v>1.87546</v>
      </c>
      <c r="HT193">
        <v>1.87828</v>
      </c>
      <c r="HU193">
        <v>1.875</v>
      </c>
      <c r="HV193">
        <v>1.87854</v>
      </c>
      <c r="HW193">
        <v>1.87561</v>
      </c>
      <c r="HX193">
        <v>1.87683</v>
      </c>
      <c r="HY193">
        <v>0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0.119</v>
      </c>
      <c r="IM193">
        <v>0.2345</v>
      </c>
      <c r="IN193">
        <v>-0.2620446997112612</v>
      </c>
      <c r="IO193">
        <v>0.0009670109888777422</v>
      </c>
      <c r="IP193">
        <v>-2.06069886015755E-07</v>
      </c>
      <c r="IQ193">
        <v>1.492131737393187E-10</v>
      </c>
      <c r="IR193">
        <v>-0.04753701319922854</v>
      </c>
      <c r="IS193">
        <v>-0.001311061913088307</v>
      </c>
      <c r="IT193">
        <v>0.0006994928358591311</v>
      </c>
      <c r="IU193">
        <v>-6.08881213830995E-06</v>
      </c>
      <c r="IV193">
        <v>3</v>
      </c>
      <c r="IW193">
        <v>2112</v>
      </c>
      <c r="IX193">
        <v>1</v>
      </c>
      <c r="IY193">
        <v>30</v>
      </c>
      <c r="IZ193">
        <v>189279</v>
      </c>
      <c r="JA193">
        <v>189279</v>
      </c>
      <c r="JB193">
        <v>1.11328</v>
      </c>
      <c r="JC193">
        <v>2.55981</v>
      </c>
      <c r="JD193">
        <v>1.39893</v>
      </c>
      <c r="JE193">
        <v>2.35352</v>
      </c>
      <c r="JF193">
        <v>1.44897</v>
      </c>
      <c r="JG193">
        <v>2.48047</v>
      </c>
      <c r="JH193">
        <v>37.4578</v>
      </c>
      <c r="JI193">
        <v>24.2101</v>
      </c>
      <c r="JJ193">
        <v>18</v>
      </c>
      <c r="JK193">
        <v>476.047</v>
      </c>
      <c r="JL193">
        <v>482.256</v>
      </c>
      <c r="JM193">
        <v>30.9549</v>
      </c>
      <c r="JN193">
        <v>29.6336</v>
      </c>
      <c r="JO193">
        <v>30.0001</v>
      </c>
      <c r="JP193">
        <v>29.3126</v>
      </c>
      <c r="JQ193">
        <v>29.3713</v>
      </c>
      <c r="JR193">
        <v>22.3175</v>
      </c>
      <c r="JS193">
        <v>24.5786</v>
      </c>
      <c r="JT193">
        <v>100</v>
      </c>
      <c r="JU193">
        <v>30.975</v>
      </c>
      <c r="JV193">
        <v>420</v>
      </c>
      <c r="JW193">
        <v>23.9803</v>
      </c>
      <c r="JX193">
        <v>100.786</v>
      </c>
      <c r="JY193">
        <v>100.102</v>
      </c>
    </row>
    <row r="194" spans="1:285">
      <c r="A194">
        <v>178</v>
      </c>
      <c r="B194">
        <v>1758505323.5</v>
      </c>
      <c r="C194">
        <v>1806.900000095367</v>
      </c>
      <c r="D194" t="s">
        <v>787</v>
      </c>
      <c r="E194" t="s">
        <v>788</v>
      </c>
      <c r="F194">
        <v>5</v>
      </c>
      <c r="G194" t="s">
        <v>734</v>
      </c>
      <c r="H194" t="s">
        <v>420</v>
      </c>
      <c r="I194" t="s">
        <v>421</v>
      </c>
      <c r="J194">
        <v>1758505320.5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1.91</v>
      </c>
      <c r="DB194">
        <v>0.5</v>
      </c>
      <c r="DC194" t="s">
        <v>423</v>
      </c>
      <c r="DD194">
        <v>2</v>
      </c>
      <c r="DE194">
        <v>1758505320.5</v>
      </c>
      <c r="DF194">
        <v>420.8848888888889</v>
      </c>
      <c r="DG194">
        <v>419.9585555555556</v>
      </c>
      <c r="DH194">
        <v>23.99253333333333</v>
      </c>
      <c r="DI194">
        <v>23.92373333333333</v>
      </c>
      <c r="DJ194">
        <v>420.7651111111111</v>
      </c>
      <c r="DK194">
        <v>23.75805555555555</v>
      </c>
      <c r="DL194">
        <v>500.039</v>
      </c>
      <c r="DM194">
        <v>89.95975555555556</v>
      </c>
      <c r="DN194">
        <v>0.05624588888888889</v>
      </c>
      <c r="DO194">
        <v>30.21557777777778</v>
      </c>
      <c r="DP194">
        <v>29.94457777777778</v>
      </c>
      <c r="DQ194">
        <v>999.9000000000001</v>
      </c>
      <c r="DR194">
        <v>0</v>
      </c>
      <c r="DS194">
        <v>0</v>
      </c>
      <c r="DT194">
        <v>10008.54444444444</v>
      </c>
      <c r="DU194">
        <v>0</v>
      </c>
      <c r="DV194">
        <v>1.59976</v>
      </c>
      <c r="DW194">
        <v>0.9262998888888888</v>
      </c>
      <c r="DX194">
        <v>431.2312222222222</v>
      </c>
      <c r="DY194">
        <v>430.2516666666667</v>
      </c>
      <c r="DZ194">
        <v>0.06879402222222222</v>
      </c>
      <c r="EA194">
        <v>419.9585555555556</v>
      </c>
      <c r="EB194">
        <v>23.92373333333333</v>
      </c>
      <c r="EC194">
        <v>2.158363333333333</v>
      </c>
      <c r="ED194">
        <v>2.152173333333333</v>
      </c>
      <c r="EE194">
        <v>18.65656666666667</v>
      </c>
      <c r="EF194">
        <v>18.61067777777778</v>
      </c>
      <c r="EG194">
        <v>0.00500056</v>
      </c>
      <c r="EH194">
        <v>0</v>
      </c>
      <c r="EI194">
        <v>0</v>
      </c>
      <c r="EJ194">
        <v>0</v>
      </c>
      <c r="EK194">
        <v>171.1333333333333</v>
      </c>
      <c r="EL194">
        <v>0.00500056</v>
      </c>
      <c r="EM194">
        <v>-3.244444444444444</v>
      </c>
      <c r="EN194">
        <v>-2.477777777777778</v>
      </c>
      <c r="EO194">
        <v>35.56222222222222</v>
      </c>
      <c r="EP194">
        <v>39.31211111111111</v>
      </c>
      <c r="EQ194">
        <v>37.458</v>
      </c>
      <c r="ER194">
        <v>39.17333333333333</v>
      </c>
      <c r="ES194">
        <v>38.03455555555556</v>
      </c>
      <c r="ET194">
        <v>0</v>
      </c>
      <c r="EU194">
        <v>0</v>
      </c>
      <c r="EV194">
        <v>0</v>
      </c>
      <c r="EW194">
        <v>1758505325.5</v>
      </c>
      <c r="EX194">
        <v>0</v>
      </c>
      <c r="EY194">
        <v>172.55</v>
      </c>
      <c r="EZ194">
        <v>-4.776068071283216</v>
      </c>
      <c r="FA194">
        <v>29.312819865863</v>
      </c>
      <c r="FB194">
        <v>-3.961538461538462</v>
      </c>
      <c r="FC194">
        <v>15</v>
      </c>
      <c r="FD194">
        <v>0</v>
      </c>
      <c r="FE194" t="s">
        <v>424</v>
      </c>
      <c r="FF194">
        <v>1747148579.5</v>
      </c>
      <c r="FG194">
        <v>1747148584.5</v>
      </c>
      <c r="FH194">
        <v>0</v>
      </c>
      <c r="FI194">
        <v>0.162</v>
      </c>
      <c r="FJ194">
        <v>-0.001</v>
      </c>
      <c r="FK194">
        <v>0.139</v>
      </c>
      <c r="FL194">
        <v>0.058</v>
      </c>
      <c r="FM194">
        <v>420</v>
      </c>
      <c r="FN194">
        <v>16</v>
      </c>
      <c r="FO194">
        <v>0.19</v>
      </c>
      <c r="FP194">
        <v>0.02</v>
      </c>
      <c r="FQ194">
        <v>0.8872888292682928</v>
      </c>
      <c r="FR194">
        <v>0.2447971986062725</v>
      </c>
      <c r="FS194">
        <v>0.04158490237169656</v>
      </c>
      <c r="FT194">
        <v>1</v>
      </c>
      <c r="FU194">
        <v>173.0705882352941</v>
      </c>
      <c r="FV194">
        <v>-0.7517187415266411</v>
      </c>
      <c r="FW194">
        <v>5.889997973222695</v>
      </c>
      <c r="FX194">
        <v>1</v>
      </c>
      <c r="FY194">
        <v>0.07934742926829269</v>
      </c>
      <c r="FZ194">
        <v>-0.0323762738675956</v>
      </c>
      <c r="GA194">
        <v>0.007596241927370625</v>
      </c>
      <c r="GB194">
        <v>1</v>
      </c>
      <c r="GC194">
        <v>3</v>
      </c>
      <c r="GD194">
        <v>3</v>
      </c>
      <c r="GE194" t="s">
        <v>431</v>
      </c>
      <c r="GF194">
        <v>3.12689</v>
      </c>
      <c r="GG194">
        <v>2.73424</v>
      </c>
      <c r="GH194">
        <v>0.0852991</v>
      </c>
      <c r="GI194">
        <v>0.0856382</v>
      </c>
      <c r="GJ194">
        <v>0.106232</v>
      </c>
      <c r="GK194">
        <v>0.106628</v>
      </c>
      <c r="GL194">
        <v>27386.1</v>
      </c>
      <c r="GM194">
        <v>26548.8</v>
      </c>
      <c r="GN194">
        <v>30483.3</v>
      </c>
      <c r="GO194">
        <v>29292.2</v>
      </c>
      <c r="GP194">
        <v>37605.8</v>
      </c>
      <c r="GQ194">
        <v>34419.3</v>
      </c>
      <c r="GR194">
        <v>46640</v>
      </c>
      <c r="GS194">
        <v>43514.8</v>
      </c>
      <c r="GT194">
        <v>1.8133</v>
      </c>
      <c r="GU194">
        <v>1.8706</v>
      </c>
      <c r="GV194">
        <v>0.0728443</v>
      </c>
      <c r="GW194">
        <v>0</v>
      </c>
      <c r="GX194">
        <v>28.7584</v>
      </c>
      <c r="GY194">
        <v>999.9</v>
      </c>
      <c r="GZ194">
        <v>55.5</v>
      </c>
      <c r="HA194">
        <v>31.3</v>
      </c>
      <c r="HB194">
        <v>28.3115</v>
      </c>
      <c r="HC194">
        <v>63.31</v>
      </c>
      <c r="HD194">
        <v>16.6947</v>
      </c>
      <c r="HE194">
        <v>1</v>
      </c>
      <c r="HF194">
        <v>0.19283</v>
      </c>
      <c r="HG194">
        <v>-1.46712</v>
      </c>
      <c r="HH194">
        <v>20.2112</v>
      </c>
      <c r="HI194">
        <v>5.23736</v>
      </c>
      <c r="HJ194">
        <v>11.974</v>
      </c>
      <c r="HK194">
        <v>4.97205</v>
      </c>
      <c r="HL194">
        <v>3.291</v>
      </c>
      <c r="HM194">
        <v>9999</v>
      </c>
      <c r="HN194">
        <v>9999</v>
      </c>
      <c r="HO194">
        <v>9999</v>
      </c>
      <c r="HP194">
        <v>999.9</v>
      </c>
      <c r="HQ194">
        <v>4.97295</v>
      </c>
      <c r="HR194">
        <v>1.87741</v>
      </c>
      <c r="HS194">
        <v>1.87546</v>
      </c>
      <c r="HT194">
        <v>1.87829</v>
      </c>
      <c r="HU194">
        <v>1.875</v>
      </c>
      <c r="HV194">
        <v>1.87857</v>
      </c>
      <c r="HW194">
        <v>1.87563</v>
      </c>
      <c r="HX194">
        <v>1.87683</v>
      </c>
      <c r="HY194">
        <v>0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0.119</v>
      </c>
      <c r="IM194">
        <v>0.2346</v>
      </c>
      <c r="IN194">
        <v>-0.2620446997112612</v>
      </c>
      <c r="IO194">
        <v>0.0009670109888777422</v>
      </c>
      <c r="IP194">
        <v>-2.06069886015755E-07</v>
      </c>
      <c r="IQ194">
        <v>1.492131737393187E-10</v>
      </c>
      <c r="IR194">
        <v>-0.04753701319922854</v>
      </c>
      <c r="IS194">
        <v>-0.001311061913088307</v>
      </c>
      <c r="IT194">
        <v>0.0006994928358591311</v>
      </c>
      <c r="IU194">
        <v>-6.08881213830995E-06</v>
      </c>
      <c r="IV194">
        <v>3</v>
      </c>
      <c r="IW194">
        <v>2112</v>
      </c>
      <c r="IX194">
        <v>1</v>
      </c>
      <c r="IY194">
        <v>30</v>
      </c>
      <c r="IZ194">
        <v>189279.1</v>
      </c>
      <c r="JA194">
        <v>189279</v>
      </c>
      <c r="JB194">
        <v>1.11328</v>
      </c>
      <c r="JC194">
        <v>2.55493</v>
      </c>
      <c r="JD194">
        <v>1.39893</v>
      </c>
      <c r="JE194">
        <v>2.35474</v>
      </c>
      <c r="JF194">
        <v>1.44897</v>
      </c>
      <c r="JG194">
        <v>2.51343</v>
      </c>
      <c r="JH194">
        <v>37.4578</v>
      </c>
      <c r="JI194">
        <v>24.2101</v>
      </c>
      <c r="JJ194">
        <v>18</v>
      </c>
      <c r="JK194">
        <v>475.965</v>
      </c>
      <c r="JL194">
        <v>482.378</v>
      </c>
      <c r="JM194">
        <v>30.97</v>
      </c>
      <c r="JN194">
        <v>29.6336</v>
      </c>
      <c r="JO194">
        <v>30.0001</v>
      </c>
      <c r="JP194">
        <v>29.3126</v>
      </c>
      <c r="JQ194">
        <v>29.372</v>
      </c>
      <c r="JR194">
        <v>22.3185</v>
      </c>
      <c r="JS194">
        <v>24.5786</v>
      </c>
      <c r="JT194">
        <v>100</v>
      </c>
      <c r="JU194">
        <v>30.975</v>
      </c>
      <c r="JV194">
        <v>420</v>
      </c>
      <c r="JW194">
        <v>23.9773</v>
      </c>
      <c r="JX194">
        <v>100.786</v>
      </c>
      <c r="JY194">
        <v>100.102</v>
      </c>
    </row>
    <row r="195" spans="1:285">
      <c r="A195">
        <v>179</v>
      </c>
      <c r="B195">
        <v>1758505325.5</v>
      </c>
      <c r="C195">
        <v>1808.900000095367</v>
      </c>
      <c r="D195" t="s">
        <v>789</v>
      </c>
      <c r="E195" t="s">
        <v>790</v>
      </c>
      <c r="F195">
        <v>5</v>
      </c>
      <c r="G195" t="s">
        <v>734</v>
      </c>
      <c r="H195" t="s">
        <v>420</v>
      </c>
      <c r="I195" t="s">
        <v>421</v>
      </c>
      <c r="J195">
        <v>1758505322.5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1.91</v>
      </c>
      <c r="DB195">
        <v>0.5</v>
      </c>
      <c r="DC195" t="s">
        <v>423</v>
      </c>
      <c r="DD195">
        <v>2</v>
      </c>
      <c r="DE195">
        <v>1758505322.5</v>
      </c>
      <c r="DF195">
        <v>420.8925555555555</v>
      </c>
      <c r="DG195">
        <v>419.9885555555555</v>
      </c>
      <c r="DH195">
        <v>23.99571111111111</v>
      </c>
      <c r="DI195">
        <v>23.93764444444444</v>
      </c>
      <c r="DJ195">
        <v>420.773</v>
      </c>
      <c r="DK195">
        <v>23.76116666666667</v>
      </c>
      <c r="DL195">
        <v>499.9961111111111</v>
      </c>
      <c r="DM195">
        <v>89.9591888888889</v>
      </c>
      <c r="DN195">
        <v>0.05638507777777778</v>
      </c>
      <c r="DO195">
        <v>30.21654444444444</v>
      </c>
      <c r="DP195">
        <v>29.94435555555555</v>
      </c>
      <c r="DQ195">
        <v>999.9000000000001</v>
      </c>
      <c r="DR195">
        <v>0</v>
      </c>
      <c r="DS195">
        <v>0</v>
      </c>
      <c r="DT195">
        <v>10000.20777777778</v>
      </c>
      <c r="DU195">
        <v>0</v>
      </c>
      <c r="DV195">
        <v>1.59976</v>
      </c>
      <c r="DW195">
        <v>0.9039271111111111</v>
      </c>
      <c r="DX195">
        <v>431.2404444444444</v>
      </c>
      <c r="DY195">
        <v>430.2885555555556</v>
      </c>
      <c r="DZ195">
        <v>0.05807005555555556</v>
      </c>
      <c r="EA195">
        <v>419.9885555555555</v>
      </c>
      <c r="EB195">
        <v>23.93764444444444</v>
      </c>
      <c r="EC195">
        <v>2.158636666666667</v>
      </c>
      <c r="ED195">
        <v>2.15341</v>
      </c>
      <c r="EE195">
        <v>18.65857777777778</v>
      </c>
      <c r="EF195">
        <v>18.61986666666667</v>
      </c>
      <c r="EG195">
        <v>0.00500056</v>
      </c>
      <c r="EH195">
        <v>0</v>
      </c>
      <c r="EI195">
        <v>0</v>
      </c>
      <c r="EJ195">
        <v>0</v>
      </c>
      <c r="EK195">
        <v>171.4777777777778</v>
      </c>
      <c r="EL195">
        <v>0.00500056</v>
      </c>
      <c r="EM195">
        <v>-3.333333333333334</v>
      </c>
      <c r="EN195">
        <v>-2</v>
      </c>
      <c r="EO195">
        <v>35.486</v>
      </c>
      <c r="EP195">
        <v>39.29822222222222</v>
      </c>
      <c r="EQ195">
        <v>37.46511111111111</v>
      </c>
      <c r="ER195">
        <v>39.10388888888889</v>
      </c>
      <c r="ES195">
        <v>37.97211111111111</v>
      </c>
      <c r="ET195">
        <v>0</v>
      </c>
      <c r="EU195">
        <v>0</v>
      </c>
      <c r="EV195">
        <v>0</v>
      </c>
      <c r="EW195">
        <v>1758505327.3</v>
      </c>
      <c r="EX195">
        <v>0</v>
      </c>
      <c r="EY195">
        <v>171.828</v>
      </c>
      <c r="EZ195">
        <v>-16.66153817745833</v>
      </c>
      <c r="FA195">
        <v>18.66153782349835</v>
      </c>
      <c r="FB195">
        <v>-3.78</v>
      </c>
      <c r="FC195">
        <v>15</v>
      </c>
      <c r="FD195">
        <v>0</v>
      </c>
      <c r="FE195" t="s">
        <v>424</v>
      </c>
      <c r="FF195">
        <v>1747148579.5</v>
      </c>
      <c r="FG195">
        <v>1747148584.5</v>
      </c>
      <c r="FH195">
        <v>0</v>
      </c>
      <c r="FI195">
        <v>0.162</v>
      </c>
      <c r="FJ195">
        <v>-0.001</v>
      </c>
      <c r="FK195">
        <v>0.139</v>
      </c>
      <c r="FL195">
        <v>0.058</v>
      </c>
      <c r="FM195">
        <v>420</v>
      </c>
      <c r="FN195">
        <v>16</v>
      </c>
      <c r="FO195">
        <v>0.19</v>
      </c>
      <c r="FP195">
        <v>0.02</v>
      </c>
      <c r="FQ195">
        <v>0.891000275</v>
      </c>
      <c r="FR195">
        <v>0.08812652532832835</v>
      </c>
      <c r="FS195">
        <v>0.03866482183263458</v>
      </c>
      <c r="FT195">
        <v>1</v>
      </c>
      <c r="FU195">
        <v>172.55</v>
      </c>
      <c r="FV195">
        <v>-6.330022770521172</v>
      </c>
      <c r="FW195">
        <v>5.998541489395567</v>
      </c>
      <c r="FX195">
        <v>0</v>
      </c>
      <c r="FY195">
        <v>0.07572941749999999</v>
      </c>
      <c r="FZ195">
        <v>-0.09023924690431542</v>
      </c>
      <c r="GA195">
        <v>0.01217569494601617</v>
      </c>
      <c r="GB195">
        <v>1</v>
      </c>
      <c r="GC195">
        <v>2</v>
      </c>
      <c r="GD195">
        <v>3</v>
      </c>
      <c r="GE195" t="s">
        <v>434</v>
      </c>
      <c r="GF195">
        <v>3.12682</v>
      </c>
      <c r="GG195">
        <v>2.73438</v>
      </c>
      <c r="GH195">
        <v>0.0853053</v>
      </c>
      <c r="GI195">
        <v>0.0856324</v>
      </c>
      <c r="GJ195">
        <v>0.106255</v>
      </c>
      <c r="GK195">
        <v>0.106635</v>
      </c>
      <c r="GL195">
        <v>27385.8</v>
      </c>
      <c r="GM195">
        <v>26549.5</v>
      </c>
      <c r="GN195">
        <v>30483.2</v>
      </c>
      <c r="GO195">
        <v>29292.8</v>
      </c>
      <c r="GP195">
        <v>37604.6</v>
      </c>
      <c r="GQ195">
        <v>34419.9</v>
      </c>
      <c r="GR195">
        <v>46639.7</v>
      </c>
      <c r="GS195">
        <v>43515.9</v>
      </c>
      <c r="GT195">
        <v>1.81305</v>
      </c>
      <c r="GU195">
        <v>1.87057</v>
      </c>
      <c r="GV195">
        <v>0.0728145</v>
      </c>
      <c r="GW195">
        <v>0</v>
      </c>
      <c r="GX195">
        <v>28.7571</v>
      </c>
      <c r="GY195">
        <v>999.9</v>
      </c>
      <c r="GZ195">
        <v>55.5</v>
      </c>
      <c r="HA195">
        <v>31.3</v>
      </c>
      <c r="HB195">
        <v>28.3142</v>
      </c>
      <c r="HC195">
        <v>63.35</v>
      </c>
      <c r="HD195">
        <v>16.7428</v>
      </c>
      <c r="HE195">
        <v>1</v>
      </c>
      <c r="HF195">
        <v>0.192907</v>
      </c>
      <c r="HG195">
        <v>-1.47569</v>
      </c>
      <c r="HH195">
        <v>20.2113</v>
      </c>
      <c r="HI195">
        <v>5.23781</v>
      </c>
      <c r="HJ195">
        <v>11.974</v>
      </c>
      <c r="HK195">
        <v>4.97225</v>
      </c>
      <c r="HL195">
        <v>3.291</v>
      </c>
      <c r="HM195">
        <v>9999</v>
      </c>
      <c r="HN195">
        <v>9999</v>
      </c>
      <c r="HO195">
        <v>9999</v>
      </c>
      <c r="HP195">
        <v>999.9</v>
      </c>
      <c r="HQ195">
        <v>4.97295</v>
      </c>
      <c r="HR195">
        <v>1.87742</v>
      </c>
      <c r="HS195">
        <v>1.87546</v>
      </c>
      <c r="HT195">
        <v>1.87832</v>
      </c>
      <c r="HU195">
        <v>1.875</v>
      </c>
      <c r="HV195">
        <v>1.8786</v>
      </c>
      <c r="HW195">
        <v>1.87564</v>
      </c>
      <c r="HX195">
        <v>1.87683</v>
      </c>
      <c r="HY195">
        <v>0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0.119</v>
      </c>
      <c r="IM195">
        <v>0.2348</v>
      </c>
      <c r="IN195">
        <v>-0.2620446997112612</v>
      </c>
      <c r="IO195">
        <v>0.0009670109888777422</v>
      </c>
      <c r="IP195">
        <v>-2.06069886015755E-07</v>
      </c>
      <c r="IQ195">
        <v>1.492131737393187E-10</v>
      </c>
      <c r="IR195">
        <v>-0.04753701319922854</v>
      </c>
      <c r="IS195">
        <v>-0.001311061913088307</v>
      </c>
      <c r="IT195">
        <v>0.0006994928358591311</v>
      </c>
      <c r="IU195">
        <v>-6.08881213830995E-06</v>
      </c>
      <c r="IV195">
        <v>3</v>
      </c>
      <c r="IW195">
        <v>2112</v>
      </c>
      <c r="IX195">
        <v>1</v>
      </c>
      <c r="IY195">
        <v>30</v>
      </c>
      <c r="IZ195">
        <v>189279.1</v>
      </c>
      <c r="JA195">
        <v>189279</v>
      </c>
      <c r="JB195">
        <v>1.11328</v>
      </c>
      <c r="JC195">
        <v>2.55981</v>
      </c>
      <c r="JD195">
        <v>1.39893</v>
      </c>
      <c r="JE195">
        <v>2.35474</v>
      </c>
      <c r="JF195">
        <v>1.44897</v>
      </c>
      <c r="JG195">
        <v>2.53784</v>
      </c>
      <c r="JH195">
        <v>37.4578</v>
      </c>
      <c r="JI195">
        <v>24.2101</v>
      </c>
      <c r="JJ195">
        <v>18</v>
      </c>
      <c r="JK195">
        <v>475.829</v>
      </c>
      <c r="JL195">
        <v>482.361</v>
      </c>
      <c r="JM195">
        <v>30.9838</v>
      </c>
      <c r="JN195">
        <v>29.6336</v>
      </c>
      <c r="JO195">
        <v>30.0002</v>
      </c>
      <c r="JP195">
        <v>29.3126</v>
      </c>
      <c r="JQ195">
        <v>29.372</v>
      </c>
      <c r="JR195">
        <v>22.3179</v>
      </c>
      <c r="JS195">
        <v>24.5786</v>
      </c>
      <c r="JT195">
        <v>100</v>
      </c>
      <c r="JU195">
        <v>31.0136</v>
      </c>
      <c r="JV195">
        <v>420</v>
      </c>
      <c r="JW195">
        <v>23.9773</v>
      </c>
      <c r="JX195">
        <v>100.786</v>
      </c>
      <c r="JY195">
        <v>100.105</v>
      </c>
    </row>
    <row r="196" spans="1:285">
      <c r="A196">
        <v>180</v>
      </c>
      <c r="B196">
        <v>1758505327.5</v>
      </c>
      <c r="C196">
        <v>1810.900000095367</v>
      </c>
      <c r="D196" t="s">
        <v>791</v>
      </c>
      <c r="E196" t="s">
        <v>792</v>
      </c>
      <c r="F196">
        <v>5</v>
      </c>
      <c r="G196" t="s">
        <v>734</v>
      </c>
      <c r="H196" t="s">
        <v>420</v>
      </c>
      <c r="I196" t="s">
        <v>421</v>
      </c>
      <c r="J196">
        <v>1758505324.5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1.91</v>
      </c>
      <c r="DB196">
        <v>0.5</v>
      </c>
      <c r="DC196" t="s">
        <v>423</v>
      </c>
      <c r="DD196">
        <v>2</v>
      </c>
      <c r="DE196">
        <v>1758505324.5</v>
      </c>
      <c r="DF196">
        <v>420.9011111111111</v>
      </c>
      <c r="DG196">
        <v>420.0077777777778</v>
      </c>
      <c r="DH196">
        <v>24.00135555555555</v>
      </c>
      <c r="DI196">
        <v>23.94727777777778</v>
      </c>
      <c r="DJ196">
        <v>420.7815555555555</v>
      </c>
      <c r="DK196">
        <v>23.76668888888889</v>
      </c>
      <c r="DL196">
        <v>499.9624444444445</v>
      </c>
      <c r="DM196">
        <v>89.95865555555555</v>
      </c>
      <c r="DN196">
        <v>0.05652403333333333</v>
      </c>
      <c r="DO196">
        <v>30.21762222222222</v>
      </c>
      <c r="DP196">
        <v>29.94496666666667</v>
      </c>
      <c r="DQ196">
        <v>999.9000000000001</v>
      </c>
      <c r="DR196">
        <v>0</v>
      </c>
      <c r="DS196">
        <v>0</v>
      </c>
      <c r="DT196">
        <v>9997.018888888888</v>
      </c>
      <c r="DU196">
        <v>0</v>
      </c>
      <c r="DV196">
        <v>1.59976</v>
      </c>
      <c r="DW196">
        <v>0.8931916666666666</v>
      </c>
      <c r="DX196">
        <v>431.2516666666667</v>
      </c>
      <c r="DY196">
        <v>430.3126666666667</v>
      </c>
      <c r="DZ196">
        <v>0.05409366666666667</v>
      </c>
      <c r="EA196">
        <v>420.0077777777778</v>
      </c>
      <c r="EB196">
        <v>23.94727777777778</v>
      </c>
      <c r="EC196">
        <v>2.159131111111111</v>
      </c>
      <c r="ED196">
        <v>2.154262222222223</v>
      </c>
      <c r="EE196">
        <v>18.66224444444445</v>
      </c>
      <c r="EF196">
        <v>18.62617777777778</v>
      </c>
      <c r="EG196">
        <v>0.00500056</v>
      </c>
      <c r="EH196">
        <v>0</v>
      </c>
      <c r="EI196">
        <v>0</v>
      </c>
      <c r="EJ196">
        <v>0</v>
      </c>
      <c r="EK196">
        <v>173.8888888888889</v>
      </c>
      <c r="EL196">
        <v>0.00500056</v>
      </c>
      <c r="EM196">
        <v>-3.4</v>
      </c>
      <c r="EN196">
        <v>-1.666666666666667</v>
      </c>
      <c r="EO196">
        <v>35.51377777777778</v>
      </c>
      <c r="EP196">
        <v>39.28433333333333</v>
      </c>
      <c r="EQ196">
        <v>37.47888888888888</v>
      </c>
      <c r="ER196">
        <v>39.06911111111111</v>
      </c>
      <c r="ES196">
        <v>37.965</v>
      </c>
      <c r="ET196">
        <v>0</v>
      </c>
      <c r="EU196">
        <v>0</v>
      </c>
      <c r="EV196">
        <v>0</v>
      </c>
      <c r="EW196">
        <v>1758505329.7</v>
      </c>
      <c r="EX196">
        <v>0</v>
      </c>
      <c r="EY196">
        <v>172.008</v>
      </c>
      <c r="EZ196">
        <v>-9.823076810591807</v>
      </c>
      <c r="FA196">
        <v>-9.546154052783276</v>
      </c>
      <c r="FB196">
        <v>-2.744</v>
      </c>
      <c r="FC196">
        <v>15</v>
      </c>
      <c r="FD196">
        <v>0</v>
      </c>
      <c r="FE196" t="s">
        <v>424</v>
      </c>
      <c r="FF196">
        <v>1747148579.5</v>
      </c>
      <c r="FG196">
        <v>1747148584.5</v>
      </c>
      <c r="FH196">
        <v>0</v>
      </c>
      <c r="FI196">
        <v>0.162</v>
      </c>
      <c r="FJ196">
        <v>-0.001</v>
      </c>
      <c r="FK196">
        <v>0.139</v>
      </c>
      <c r="FL196">
        <v>0.058</v>
      </c>
      <c r="FM196">
        <v>420</v>
      </c>
      <c r="FN196">
        <v>16</v>
      </c>
      <c r="FO196">
        <v>0.19</v>
      </c>
      <c r="FP196">
        <v>0.02</v>
      </c>
      <c r="FQ196">
        <v>0.895074512195122</v>
      </c>
      <c r="FR196">
        <v>0.05282600696864161</v>
      </c>
      <c r="FS196">
        <v>0.03617721215048997</v>
      </c>
      <c r="FT196">
        <v>1</v>
      </c>
      <c r="FU196">
        <v>172.2117647058824</v>
      </c>
      <c r="FV196">
        <v>-10.32543911610528</v>
      </c>
      <c r="FW196">
        <v>6.214582694138337</v>
      </c>
      <c r="FX196">
        <v>0</v>
      </c>
      <c r="FY196">
        <v>0.07402745609756096</v>
      </c>
      <c r="FZ196">
        <v>-0.1015460320557491</v>
      </c>
      <c r="GA196">
        <v>0.01294496410798798</v>
      </c>
      <c r="GB196">
        <v>0</v>
      </c>
      <c r="GC196">
        <v>1</v>
      </c>
      <c r="GD196">
        <v>3</v>
      </c>
      <c r="GE196" t="s">
        <v>425</v>
      </c>
      <c r="GF196">
        <v>3.12708</v>
      </c>
      <c r="GG196">
        <v>2.7342</v>
      </c>
      <c r="GH196">
        <v>0.08530600000000001</v>
      </c>
      <c r="GI196">
        <v>0.0856364</v>
      </c>
      <c r="GJ196">
        <v>0.106274</v>
      </c>
      <c r="GK196">
        <v>0.106634</v>
      </c>
      <c r="GL196">
        <v>27385.6</v>
      </c>
      <c r="GM196">
        <v>26549.6</v>
      </c>
      <c r="GN196">
        <v>30483</v>
      </c>
      <c r="GO196">
        <v>29293.1</v>
      </c>
      <c r="GP196">
        <v>37603.5</v>
      </c>
      <c r="GQ196">
        <v>34420.3</v>
      </c>
      <c r="GR196">
        <v>46639.4</v>
      </c>
      <c r="GS196">
        <v>43516.4</v>
      </c>
      <c r="GT196">
        <v>1.81327</v>
      </c>
      <c r="GU196">
        <v>1.8703</v>
      </c>
      <c r="GV196">
        <v>0.0730753</v>
      </c>
      <c r="GW196">
        <v>0</v>
      </c>
      <c r="GX196">
        <v>28.7559</v>
      </c>
      <c r="GY196">
        <v>999.9</v>
      </c>
      <c r="GZ196">
        <v>55.5</v>
      </c>
      <c r="HA196">
        <v>31.3</v>
      </c>
      <c r="HB196">
        <v>28.3134</v>
      </c>
      <c r="HC196">
        <v>62.94</v>
      </c>
      <c r="HD196">
        <v>16.7348</v>
      </c>
      <c r="HE196">
        <v>1</v>
      </c>
      <c r="HF196">
        <v>0.192891</v>
      </c>
      <c r="HG196">
        <v>-1.51079</v>
      </c>
      <c r="HH196">
        <v>20.2112</v>
      </c>
      <c r="HI196">
        <v>5.23811</v>
      </c>
      <c r="HJ196">
        <v>11.974</v>
      </c>
      <c r="HK196">
        <v>4.97225</v>
      </c>
      <c r="HL196">
        <v>3.291</v>
      </c>
      <c r="HM196">
        <v>9999</v>
      </c>
      <c r="HN196">
        <v>9999</v>
      </c>
      <c r="HO196">
        <v>9999</v>
      </c>
      <c r="HP196">
        <v>999.9</v>
      </c>
      <c r="HQ196">
        <v>4.97297</v>
      </c>
      <c r="HR196">
        <v>1.87742</v>
      </c>
      <c r="HS196">
        <v>1.87546</v>
      </c>
      <c r="HT196">
        <v>1.87833</v>
      </c>
      <c r="HU196">
        <v>1.875</v>
      </c>
      <c r="HV196">
        <v>1.87859</v>
      </c>
      <c r="HW196">
        <v>1.87564</v>
      </c>
      <c r="HX196">
        <v>1.87683</v>
      </c>
      <c r="HY196">
        <v>0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0.12</v>
      </c>
      <c r="IM196">
        <v>0.2349</v>
      </c>
      <c r="IN196">
        <v>-0.2620446997112612</v>
      </c>
      <c r="IO196">
        <v>0.0009670109888777422</v>
      </c>
      <c r="IP196">
        <v>-2.06069886015755E-07</v>
      </c>
      <c r="IQ196">
        <v>1.492131737393187E-10</v>
      </c>
      <c r="IR196">
        <v>-0.04753701319922854</v>
      </c>
      <c r="IS196">
        <v>-0.001311061913088307</v>
      </c>
      <c r="IT196">
        <v>0.0006994928358591311</v>
      </c>
      <c r="IU196">
        <v>-6.08881213830995E-06</v>
      </c>
      <c r="IV196">
        <v>3</v>
      </c>
      <c r="IW196">
        <v>2112</v>
      </c>
      <c r="IX196">
        <v>1</v>
      </c>
      <c r="IY196">
        <v>30</v>
      </c>
      <c r="IZ196">
        <v>189279.1</v>
      </c>
      <c r="JA196">
        <v>189279</v>
      </c>
      <c r="JB196">
        <v>1.11328</v>
      </c>
      <c r="JC196">
        <v>2.55249</v>
      </c>
      <c r="JD196">
        <v>1.39893</v>
      </c>
      <c r="JE196">
        <v>2.35352</v>
      </c>
      <c r="JF196">
        <v>1.44897</v>
      </c>
      <c r="JG196">
        <v>2.58789</v>
      </c>
      <c r="JH196">
        <v>37.4819</v>
      </c>
      <c r="JI196">
        <v>24.2188</v>
      </c>
      <c r="JJ196">
        <v>18</v>
      </c>
      <c r="JK196">
        <v>475.952</v>
      </c>
      <c r="JL196">
        <v>482.178</v>
      </c>
      <c r="JM196">
        <v>30.9985</v>
      </c>
      <c r="JN196">
        <v>29.6336</v>
      </c>
      <c r="JO196">
        <v>30.0002</v>
      </c>
      <c r="JP196">
        <v>29.3126</v>
      </c>
      <c r="JQ196">
        <v>29.372</v>
      </c>
      <c r="JR196">
        <v>22.3167</v>
      </c>
      <c r="JS196">
        <v>24.5786</v>
      </c>
      <c r="JT196">
        <v>100</v>
      </c>
      <c r="JU196">
        <v>31.0136</v>
      </c>
      <c r="JV196">
        <v>420</v>
      </c>
      <c r="JW196">
        <v>23.9773</v>
      </c>
      <c r="JX196">
        <v>100.785</v>
      </c>
      <c r="JY196">
        <v>100.106</v>
      </c>
    </row>
    <row r="197" spans="1:285">
      <c r="A197">
        <v>181</v>
      </c>
      <c r="B197">
        <v>1758505714.1</v>
      </c>
      <c r="C197">
        <v>2197.5</v>
      </c>
      <c r="D197" t="s">
        <v>793</v>
      </c>
      <c r="E197" t="s">
        <v>794</v>
      </c>
      <c r="F197">
        <v>5</v>
      </c>
      <c r="G197" t="s">
        <v>734</v>
      </c>
      <c r="H197" t="s">
        <v>420</v>
      </c>
      <c r="I197" t="s">
        <v>421</v>
      </c>
      <c r="J197">
        <v>1758505711.1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1.91</v>
      </c>
      <c r="DB197">
        <v>0.5</v>
      </c>
      <c r="DC197" t="s">
        <v>423</v>
      </c>
      <c r="DD197">
        <v>2</v>
      </c>
      <c r="DE197">
        <v>1758505711.1</v>
      </c>
      <c r="DF197">
        <v>420.7686363636363</v>
      </c>
      <c r="DG197">
        <v>420.0217272727272</v>
      </c>
      <c r="DH197">
        <v>24.00397272727273</v>
      </c>
      <c r="DI197">
        <v>23.91725454545454</v>
      </c>
      <c r="DJ197">
        <v>420.6491818181819</v>
      </c>
      <c r="DK197">
        <v>23.76923636363636</v>
      </c>
      <c r="DL197">
        <v>500.0492727272728</v>
      </c>
      <c r="DM197">
        <v>89.96273636363637</v>
      </c>
      <c r="DN197">
        <v>0.05643681818181819</v>
      </c>
      <c r="DO197">
        <v>30.27334545454545</v>
      </c>
      <c r="DP197">
        <v>30.00375454545455</v>
      </c>
      <c r="DQ197">
        <v>999.9</v>
      </c>
      <c r="DR197">
        <v>0</v>
      </c>
      <c r="DS197">
        <v>0</v>
      </c>
      <c r="DT197">
        <v>9990.23</v>
      </c>
      <c r="DU197">
        <v>0</v>
      </c>
      <c r="DV197">
        <v>1.577193636363636</v>
      </c>
      <c r="DW197">
        <v>0.7468678181818181</v>
      </c>
      <c r="DX197">
        <v>431.1171818181818</v>
      </c>
      <c r="DY197">
        <v>430.3138181818181</v>
      </c>
      <c r="DZ197">
        <v>0.08670894545454545</v>
      </c>
      <c r="EA197">
        <v>420.0217272727272</v>
      </c>
      <c r="EB197">
        <v>23.91725454545454</v>
      </c>
      <c r="EC197">
        <v>2.159462727272727</v>
      </c>
      <c r="ED197">
        <v>2.151663636363637</v>
      </c>
      <c r="EE197">
        <v>18.66471818181818</v>
      </c>
      <c r="EF197">
        <v>18.60689090909091</v>
      </c>
      <c r="EG197">
        <v>0.00500056</v>
      </c>
      <c r="EH197">
        <v>0</v>
      </c>
      <c r="EI197">
        <v>0</v>
      </c>
      <c r="EJ197">
        <v>0</v>
      </c>
      <c r="EK197">
        <v>179.3545454545455</v>
      </c>
      <c r="EL197">
        <v>0.00500056</v>
      </c>
      <c r="EM197">
        <v>-11.01818181818182</v>
      </c>
      <c r="EN197">
        <v>-2.890909090909091</v>
      </c>
      <c r="EO197">
        <v>35.09054545454546</v>
      </c>
      <c r="EP197">
        <v>39.59636363636363</v>
      </c>
      <c r="EQ197">
        <v>37.13036363636363</v>
      </c>
      <c r="ER197">
        <v>39.42581818181819</v>
      </c>
      <c r="ES197">
        <v>37.93154545454546</v>
      </c>
      <c r="ET197">
        <v>0</v>
      </c>
      <c r="EU197">
        <v>0</v>
      </c>
      <c r="EV197">
        <v>0</v>
      </c>
      <c r="EW197">
        <v>1758505716.1</v>
      </c>
      <c r="EX197">
        <v>0</v>
      </c>
      <c r="EY197">
        <v>175.7</v>
      </c>
      <c r="EZ197">
        <v>6.28461531273688</v>
      </c>
      <c r="FA197">
        <v>-52.65384606781323</v>
      </c>
      <c r="FB197">
        <v>-5.472</v>
      </c>
      <c r="FC197">
        <v>15</v>
      </c>
      <c r="FD197">
        <v>0</v>
      </c>
      <c r="FE197" t="s">
        <v>424</v>
      </c>
      <c r="FF197">
        <v>1747148579.5</v>
      </c>
      <c r="FG197">
        <v>1747148584.5</v>
      </c>
      <c r="FH197">
        <v>0</v>
      </c>
      <c r="FI197">
        <v>0.162</v>
      </c>
      <c r="FJ197">
        <v>-0.001</v>
      </c>
      <c r="FK197">
        <v>0.139</v>
      </c>
      <c r="FL197">
        <v>0.058</v>
      </c>
      <c r="FM197">
        <v>420</v>
      </c>
      <c r="FN197">
        <v>16</v>
      </c>
      <c r="FO197">
        <v>0.19</v>
      </c>
      <c r="FP197">
        <v>0.02</v>
      </c>
      <c r="FQ197">
        <v>0.7952166341463415</v>
      </c>
      <c r="FR197">
        <v>-0.2493166411149834</v>
      </c>
      <c r="FS197">
        <v>0.03998710992780481</v>
      </c>
      <c r="FT197">
        <v>1</v>
      </c>
      <c r="FU197">
        <v>175.4794117647059</v>
      </c>
      <c r="FV197">
        <v>13.93888452489884</v>
      </c>
      <c r="FW197">
        <v>5.704836926666845</v>
      </c>
      <c r="FX197">
        <v>0</v>
      </c>
      <c r="FY197">
        <v>0.08823511951219513</v>
      </c>
      <c r="FZ197">
        <v>-0.003678781881533045</v>
      </c>
      <c r="GA197">
        <v>0.001526281986895513</v>
      </c>
      <c r="GB197">
        <v>1</v>
      </c>
      <c r="GC197">
        <v>2</v>
      </c>
      <c r="GD197">
        <v>3</v>
      </c>
      <c r="GE197" t="s">
        <v>434</v>
      </c>
      <c r="GF197">
        <v>3.12703</v>
      </c>
      <c r="GG197">
        <v>2.7339</v>
      </c>
      <c r="GH197">
        <v>0.0852977</v>
      </c>
      <c r="GI197">
        <v>0.08564960000000001</v>
      </c>
      <c r="GJ197">
        <v>0.106262</v>
      </c>
      <c r="GK197">
        <v>0.106536</v>
      </c>
      <c r="GL197">
        <v>27390.2</v>
      </c>
      <c r="GM197">
        <v>26550.3</v>
      </c>
      <c r="GN197">
        <v>30487.6</v>
      </c>
      <c r="GO197">
        <v>29293.9</v>
      </c>
      <c r="GP197">
        <v>37609.4</v>
      </c>
      <c r="GQ197">
        <v>34424.7</v>
      </c>
      <c r="GR197">
        <v>46646.3</v>
      </c>
      <c r="GS197">
        <v>43517.3</v>
      </c>
      <c r="GT197">
        <v>1.814</v>
      </c>
      <c r="GU197">
        <v>1.8717</v>
      </c>
      <c r="GV197">
        <v>0.0816509</v>
      </c>
      <c r="GW197">
        <v>0</v>
      </c>
      <c r="GX197">
        <v>28.6731</v>
      </c>
      <c r="GY197">
        <v>999.9</v>
      </c>
      <c r="GZ197">
        <v>55.2</v>
      </c>
      <c r="HA197">
        <v>31.2</v>
      </c>
      <c r="HB197">
        <v>27.9986</v>
      </c>
      <c r="HC197">
        <v>63.4718</v>
      </c>
      <c r="HD197">
        <v>16.5425</v>
      </c>
      <c r="HE197">
        <v>1</v>
      </c>
      <c r="HF197">
        <v>0.188537</v>
      </c>
      <c r="HG197">
        <v>-1.52036</v>
      </c>
      <c r="HH197">
        <v>20.2131</v>
      </c>
      <c r="HI197">
        <v>5.23811</v>
      </c>
      <c r="HJ197">
        <v>11.974</v>
      </c>
      <c r="HK197">
        <v>4.97205</v>
      </c>
      <c r="HL197">
        <v>3.291</v>
      </c>
      <c r="HM197">
        <v>9999</v>
      </c>
      <c r="HN197">
        <v>9999</v>
      </c>
      <c r="HO197">
        <v>9999</v>
      </c>
      <c r="HP197">
        <v>999.9</v>
      </c>
      <c r="HQ197">
        <v>4.97295</v>
      </c>
      <c r="HR197">
        <v>1.87743</v>
      </c>
      <c r="HS197">
        <v>1.87547</v>
      </c>
      <c r="HT197">
        <v>1.87834</v>
      </c>
      <c r="HU197">
        <v>1.875</v>
      </c>
      <c r="HV197">
        <v>1.87857</v>
      </c>
      <c r="HW197">
        <v>1.8757</v>
      </c>
      <c r="HX197">
        <v>1.87683</v>
      </c>
      <c r="HY197">
        <v>0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0.119</v>
      </c>
      <c r="IM197">
        <v>0.2347</v>
      </c>
      <c r="IN197">
        <v>-0.2620446997112612</v>
      </c>
      <c r="IO197">
        <v>0.0009670109888777422</v>
      </c>
      <c r="IP197">
        <v>-2.06069886015755E-07</v>
      </c>
      <c r="IQ197">
        <v>1.492131737393187E-10</v>
      </c>
      <c r="IR197">
        <v>-0.04753701319922854</v>
      </c>
      <c r="IS197">
        <v>-0.001311061913088307</v>
      </c>
      <c r="IT197">
        <v>0.0006994928358591311</v>
      </c>
      <c r="IU197">
        <v>-6.08881213830995E-06</v>
      </c>
      <c r="IV197">
        <v>3</v>
      </c>
      <c r="IW197">
        <v>2112</v>
      </c>
      <c r="IX197">
        <v>1</v>
      </c>
      <c r="IY197">
        <v>30</v>
      </c>
      <c r="IZ197">
        <v>189285.6</v>
      </c>
      <c r="JA197">
        <v>189285.5</v>
      </c>
      <c r="JB197">
        <v>1.11328</v>
      </c>
      <c r="JC197">
        <v>2.55005</v>
      </c>
      <c r="JD197">
        <v>1.39893</v>
      </c>
      <c r="JE197">
        <v>2.35474</v>
      </c>
      <c r="JF197">
        <v>1.44897</v>
      </c>
      <c r="JG197">
        <v>2.5769</v>
      </c>
      <c r="JH197">
        <v>37.4098</v>
      </c>
      <c r="JI197">
        <v>24.2276</v>
      </c>
      <c r="JJ197">
        <v>18</v>
      </c>
      <c r="JK197">
        <v>476.124</v>
      </c>
      <c r="JL197">
        <v>482.849</v>
      </c>
      <c r="JM197">
        <v>31.2998</v>
      </c>
      <c r="JN197">
        <v>29.5774</v>
      </c>
      <c r="JO197">
        <v>30</v>
      </c>
      <c r="JP197">
        <v>29.2773</v>
      </c>
      <c r="JQ197">
        <v>29.3392</v>
      </c>
      <c r="JR197">
        <v>22.333</v>
      </c>
      <c r="JS197">
        <v>23.7364</v>
      </c>
      <c r="JT197">
        <v>100</v>
      </c>
      <c r="JU197">
        <v>31.284</v>
      </c>
      <c r="JV197">
        <v>420</v>
      </c>
      <c r="JW197">
        <v>23.9775</v>
      </c>
      <c r="JX197">
        <v>100.8</v>
      </c>
      <c r="JY197">
        <v>100.108</v>
      </c>
    </row>
    <row r="198" spans="1:285">
      <c r="A198">
        <v>182</v>
      </c>
      <c r="B198">
        <v>1758505716.1</v>
      </c>
      <c r="C198">
        <v>2199.5</v>
      </c>
      <c r="D198" t="s">
        <v>795</v>
      </c>
      <c r="E198" t="s">
        <v>796</v>
      </c>
      <c r="F198">
        <v>5</v>
      </c>
      <c r="G198" t="s">
        <v>734</v>
      </c>
      <c r="H198" t="s">
        <v>420</v>
      </c>
      <c r="I198" t="s">
        <v>421</v>
      </c>
      <c r="J198">
        <v>1758505713.266667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1.91</v>
      </c>
      <c r="DB198">
        <v>0.5</v>
      </c>
      <c r="DC198" t="s">
        <v>423</v>
      </c>
      <c r="DD198">
        <v>2</v>
      </c>
      <c r="DE198">
        <v>1758505713.266667</v>
      </c>
      <c r="DF198">
        <v>420.7789999999999</v>
      </c>
      <c r="DG198">
        <v>420.0297777777778</v>
      </c>
      <c r="DH198">
        <v>24.00303333333333</v>
      </c>
      <c r="DI198">
        <v>23.91538888888889</v>
      </c>
      <c r="DJ198">
        <v>420.6597777777778</v>
      </c>
      <c r="DK198">
        <v>23.76832222222222</v>
      </c>
      <c r="DL198">
        <v>500.0303333333334</v>
      </c>
      <c r="DM198">
        <v>89.96265555555554</v>
      </c>
      <c r="DN198">
        <v>0.05625232222222222</v>
      </c>
      <c r="DO198">
        <v>30.27456666666667</v>
      </c>
      <c r="DP198">
        <v>30.00465555555555</v>
      </c>
      <c r="DQ198">
        <v>999.9000000000001</v>
      </c>
      <c r="DR198">
        <v>0</v>
      </c>
      <c r="DS198">
        <v>0</v>
      </c>
      <c r="DT198">
        <v>10000.13666666667</v>
      </c>
      <c r="DU198">
        <v>0</v>
      </c>
      <c r="DV198">
        <v>1.576775555555556</v>
      </c>
      <c r="DW198">
        <v>0.7493592222222222</v>
      </c>
      <c r="DX198">
        <v>431.1276666666666</v>
      </c>
      <c r="DY198">
        <v>430.3212222222222</v>
      </c>
      <c r="DZ198">
        <v>0.08763356666666666</v>
      </c>
      <c r="EA198">
        <v>420.0297777777778</v>
      </c>
      <c r="EB198">
        <v>23.91538888888889</v>
      </c>
      <c r="EC198">
        <v>2.159376666666667</v>
      </c>
      <c r="ED198">
        <v>2.151492222222222</v>
      </c>
      <c r="EE198">
        <v>18.66406666666667</v>
      </c>
      <c r="EF198">
        <v>18.60563333333333</v>
      </c>
      <c r="EG198">
        <v>0.00500056</v>
      </c>
      <c r="EH198">
        <v>0</v>
      </c>
      <c r="EI198">
        <v>0</v>
      </c>
      <c r="EJ198">
        <v>0</v>
      </c>
      <c r="EK198">
        <v>179.7222222222222</v>
      </c>
      <c r="EL198">
        <v>0.00500056</v>
      </c>
      <c r="EM198">
        <v>-12.35555555555556</v>
      </c>
      <c r="EN198">
        <v>-2.722222222222222</v>
      </c>
      <c r="EO198">
        <v>35.11777777777777</v>
      </c>
      <c r="EP198">
        <v>39.64566666666667</v>
      </c>
      <c r="EQ198">
        <v>37.16633333333333</v>
      </c>
      <c r="ER198">
        <v>39.51355555555555</v>
      </c>
      <c r="ES198">
        <v>37.972</v>
      </c>
      <c r="ET198">
        <v>0</v>
      </c>
      <c r="EU198">
        <v>0</v>
      </c>
      <c r="EV198">
        <v>0</v>
      </c>
      <c r="EW198">
        <v>1758505717.9</v>
      </c>
      <c r="EX198">
        <v>0</v>
      </c>
      <c r="EY198">
        <v>175.5384615384615</v>
      </c>
      <c r="EZ198">
        <v>13.94188027190648</v>
      </c>
      <c r="FA198">
        <v>-57.29572640075614</v>
      </c>
      <c r="FB198">
        <v>-6.38846153846154</v>
      </c>
      <c r="FC198">
        <v>15</v>
      </c>
      <c r="FD198">
        <v>0</v>
      </c>
      <c r="FE198" t="s">
        <v>424</v>
      </c>
      <c r="FF198">
        <v>1747148579.5</v>
      </c>
      <c r="FG198">
        <v>1747148584.5</v>
      </c>
      <c r="FH198">
        <v>0</v>
      </c>
      <c r="FI198">
        <v>0.162</v>
      </c>
      <c r="FJ198">
        <v>-0.001</v>
      </c>
      <c r="FK198">
        <v>0.139</v>
      </c>
      <c r="FL198">
        <v>0.058</v>
      </c>
      <c r="FM198">
        <v>420</v>
      </c>
      <c r="FN198">
        <v>16</v>
      </c>
      <c r="FO198">
        <v>0.19</v>
      </c>
      <c r="FP198">
        <v>0.02</v>
      </c>
      <c r="FQ198">
        <v>0.785550675</v>
      </c>
      <c r="FR198">
        <v>-0.2200583302063803</v>
      </c>
      <c r="FS198">
        <v>0.03768698803127379</v>
      </c>
      <c r="FT198">
        <v>1</v>
      </c>
      <c r="FU198">
        <v>175.7352941176471</v>
      </c>
      <c r="FV198">
        <v>6.466004506596275</v>
      </c>
      <c r="FW198">
        <v>5.764999992497383</v>
      </c>
      <c r="FX198">
        <v>0</v>
      </c>
      <c r="FY198">
        <v>0.08826376</v>
      </c>
      <c r="FZ198">
        <v>-0.003151584990619356</v>
      </c>
      <c r="GA198">
        <v>0.001549970125325001</v>
      </c>
      <c r="GB198">
        <v>1</v>
      </c>
      <c r="GC198">
        <v>2</v>
      </c>
      <c r="GD198">
        <v>3</v>
      </c>
      <c r="GE198" t="s">
        <v>434</v>
      </c>
      <c r="GF198">
        <v>3.127</v>
      </c>
      <c r="GG198">
        <v>2.73385</v>
      </c>
      <c r="GH198">
        <v>0.0852996</v>
      </c>
      <c r="GI198">
        <v>0.0856422</v>
      </c>
      <c r="GJ198">
        <v>0.106259</v>
      </c>
      <c r="GK198">
        <v>0.106535</v>
      </c>
      <c r="GL198">
        <v>27390.4</v>
      </c>
      <c r="GM198">
        <v>26550.6</v>
      </c>
      <c r="GN198">
        <v>30487.8</v>
      </c>
      <c r="GO198">
        <v>29294</v>
      </c>
      <c r="GP198">
        <v>37609.9</v>
      </c>
      <c r="GQ198">
        <v>34424.8</v>
      </c>
      <c r="GR198">
        <v>46646.7</v>
      </c>
      <c r="GS198">
        <v>43517.4</v>
      </c>
      <c r="GT198">
        <v>1.81402</v>
      </c>
      <c r="GU198">
        <v>1.8718</v>
      </c>
      <c r="GV198">
        <v>0.08139010000000001</v>
      </c>
      <c r="GW198">
        <v>0</v>
      </c>
      <c r="GX198">
        <v>28.6731</v>
      </c>
      <c r="GY198">
        <v>999.9</v>
      </c>
      <c r="GZ198">
        <v>55.2</v>
      </c>
      <c r="HA198">
        <v>31.2</v>
      </c>
      <c r="HB198">
        <v>27.9984</v>
      </c>
      <c r="HC198">
        <v>63.3618</v>
      </c>
      <c r="HD198">
        <v>16.6026</v>
      </c>
      <c r="HE198">
        <v>1</v>
      </c>
      <c r="HF198">
        <v>0.188567</v>
      </c>
      <c r="HG198">
        <v>-1.47956</v>
      </c>
      <c r="HH198">
        <v>20.2135</v>
      </c>
      <c r="HI198">
        <v>5.23811</v>
      </c>
      <c r="HJ198">
        <v>11.974</v>
      </c>
      <c r="HK198">
        <v>4.97185</v>
      </c>
      <c r="HL198">
        <v>3.291</v>
      </c>
      <c r="HM198">
        <v>9999</v>
      </c>
      <c r="HN198">
        <v>9999</v>
      </c>
      <c r="HO198">
        <v>9999</v>
      </c>
      <c r="HP198">
        <v>999.9</v>
      </c>
      <c r="HQ198">
        <v>4.97297</v>
      </c>
      <c r="HR198">
        <v>1.87743</v>
      </c>
      <c r="HS198">
        <v>1.87547</v>
      </c>
      <c r="HT198">
        <v>1.87836</v>
      </c>
      <c r="HU198">
        <v>1.875</v>
      </c>
      <c r="HV198">
        <v>1.87857</v>
      </c>
      <c r="HW198">
        <v>1.87571</v>
      </c>
      <c r="HX198">
        <v>1.87684</v>
      </c>
      <c r="HY198">
        <v>0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0.119</v>
      </c>
      <c r="IM198">
        <v>0.2347</v>
      </c>
      <c r="IN198">
        <v>-0.2620446997112612</v>
      </c>
      <c r="IO198">
        <v>0.0009670109888777422</v>
      </c>
      <c r="IP198">
        <v>-2.06069886015755E-07</v>
      </c>
      <c r="IQ198">
        <v>1.492131737393187E-10</v>
      </c>
      <c r="IR198">
        <v>-0.04753701319922854</v>
      </c>
      <c r="IS198">
        <v>-0.001311061913088307</v>
      </c>
      <c r="IT198">
        <v>0.0006994928358591311</v>
      </c>
      <c r="IU198">
        <v>-6.08881213830995E-06</v>
      </c>
      <c r="IV198">
        <v>3</v>
      </c>
      <c r="IW198">
        <v>2112</v>
      </c>
      <c r="IX198">
        <v>1</v>
      </c>
      <c r="IY198">
        <v>30</v>
      </c>
      <c r="IZ198">
        <v>189285.6</v>
      </c>
      <c r="JA198">
        <v>189285.5</v>
      </c>
      <c r="JB198">
        <v>1.11328</v>
      </c>
      <c r="JC198">
        <v>2.55005</v>
      </c>
      <c r="JD198">
        <v>1.39893</v>
      </c>
      <c r="JE198">
        <v>2.35474</v>
      </c>
      <c r="JF198">
        <v>1.44897</v>
      </c>
      <c r="JG198">
        <v>2.55615</v>
      </c>
      <c r="JH198">
        <v>37.4098</v>
      </c>
      <c r="JI198">
        <v>24.2276</v>
      </c>
      <c r="JJ198">
        <v>18</v>
      </c>
      <c r="JK198">
        <v>476.137</v>
      </c>
      <c r="JL198">
        <v>482.916</v>
      </c>
      <c r="JM198">
        <v>31.2995</v>
      </c>
      <c r="JN198">
        <v>29.5761</v>
      </c>
      <c r="JO198">
        <v>30</v>
      </c>
      <c r="JP198">
        <v>29.2773</v>
      </c>
      <c r="JQ198">
        <v>29.3392</v>
      </c>
      <c r="JR198">
        <v>22.3341</v>
      </c>
      <c r="JS198">
        <v>23.7364</v>
      </c>
      <c r="JT198">
        <v>100</v>
      </c>
      <c r="JU198">
        <v>31.284</v>
      </c>
      <c r="JV198">
        <v>420</v>
      </c>
      <c r="JW198">
        <v>23.9775</v>
      </c>
      <c r="JX198">
        <v>100.801</v>
      </c>
      <c r="JY198">
        <v>100.108</v>
      </c>
    </row>
    <row r="199" spans="1:285">
      <c r="A199">
        <v>183</v>
      </c>
      <c r="B199">
        <v>1758505718.1</v>
      </c>
      <c r="C199">
        <v>2201.5</v>
      </c>
      <c r="D199" t="s">
        <v>797</v>
      </c>
      <c r="E199" t="s">
        <v>798</v>
      </c>
      <c r="F199">
        <v>5</v>
      </c>
      <c r="G199" t="s">
        <v>734</v>
      </c>
      <c r="H199" t="s">
        <v>420</v>
      </c>
      <c r="I199" t="s">
        <v>421</v>
      </c>
      <c r="J199">
        <v>1758505715.4125</v>
      </c>
      <c r="K199">
        <f>(L199)/1000</f>
        <v>0</v>
      </c>
      <c r="L199">
        <f>1000*DL199*AJ199*(DH199-DI199)/(100*DA199*(1000-AJ199*DH199))</f>
        <v>0</v>
      </c>
      <c r="M199">
        <f>DL199*AJ199*(DG199-DF199*(1000-AJ199*DI199)/(1000-AJ199*DH199))/(100*DA199)</f>
        <v>0</v>
      </c>
      <c r="N199">
        <f>DF199 - IF(AJ199&gt;1, M199*DA199*100.0/(AL199), 0)</f>
        <v>0</v>
      </c>
      <c r="O199">
        <f>((U199-K199/2)*N199-M199)/(U199+K199/2)</f>
        <v>0</v>
      </c>
      <c r="P199">
        <f>O199*(DM199+DN199)/1000.0</f>
        <v>0</v>
      </c>
      <c r="Q199">
        <f>(DF199 - IF(AJ199&gt;1, M199*DA199*100.0/(AL199), 0))*(DM199+DN199)/1000.0</f>
        <v>0</v>
      </c>
      <c r="R199">
        <f>2.0/((1/T199-1/S199)+SIGN(T199)*SQRT((1/T199-1/S199)*(1/T199-1/S199) + 4*DB199/((DB199+1)*(DB199+1))*(2*1/T199*1/S199-1/S199*1/S199)))</f>
        <v>0</v>
      </c>
      <c r="S199">
        <f>IF(LEFT(DC199,1)&lt;&gt;"0",IF(LEFT(DC199,1)="1",3.0,DD199),$D$5+$E$5*(DT199*DM199/($K$5*1000))+$F$5*(DT199*DM199/($K$5*1000))*MAX(MIN(DA199,$J$5),$I$5)*MAX(MIN(DA199,$J$5),$I$5)+$G$5*MAX(MIN(DA199,$J$5),$I$5)*(DT199*DM199/($K$5*1000))+$H$5*(DT199*DM199/($K$5*1000))*(DT199*DM199/($K$5*1000)))</f>
        <v>0</v>
      </c>
      <c r="T199">
        <f>K199*(1000-(1000*0.61365*exp(17.502*X199/(240.97+X199))/(DM199+DN199)+DH199)/2)/(1000*0.61365*exp(17.502*X199/(240.97+X199))/(DM199+DN199)-DH199)</f>
        <v>0</v>
      </c>
      <c r="U199">
        <f>1/((DB199+1)/(R199/1.6)+1/(S199/1.37)) + DB199/((DB199+1)/(R199/1.6) + DB199/(S199/1.37))</f>
        <v>0</v>
      </c>
      <c r="V199">
        <f>(CW199*CZ199)</f>
        <v>0</v>
      </c>
      <c r="W199">
        <f>(DO199+(V199+2*0.95*5.67E-8*(((DO199+$B$7)+273)^4-(DO199+273)^4)-44100*K199)/(1.84*29.3*S199+8*0.95*5.67E-8*(DO199+273)^3))</f>
        <v>0</v>
      </c>
      <c r="X199">
        <f>($C$7*DP199+$D$7*DQ199+$E$7*W199)</f>
        <v>0</v>
      </c>
      <c r="Y199">
        <f>0.61365*exp(17.502*X199/(240.97+X199))</f>
        <v>0</v>
      </c>
      <c r="Z199">
        <f>(AA199/AB199*100)</f>
        <v>0</v>
      </c>
      <c r="AA199">
        <f>DH199*(DM199+DN199)/1000</f>
        <v>0</v>
      </c>
      <c r="AB199">
        <f>0.61365*exp(17.502*DO199/(240.97+DO199))</f>
        <v>0</v>
      </c>
      <c r="AC199">
        <f>(Y199-DH199*(DM199+DN199)/1000)</f>
        <v>0</v>
      </c>
      <c r="AD199">
        <f>(-K199*44100)</f>
        <v>0</v>
      </c>
      <c r="AE199">
        <f>2*29.3*S199*0.92*(DO199-X199)</f>
        <v>0</v>
      </c>
      <c r="AF199">
        <f>2*0.95*5.67E-8*(((DO199+$B$7)+273)^4-(X199+273)^4)</f>
        <v>0</v>
      </c>
      <c r="AG199">
        <f>V199+AF199+AD199+AE199</f>
        <v>0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MAX(0,($B$13+$C$13*DT199)/(1+$D$13*DT199)*DM199/(DO199+273)*$E$13)</f>
        <v>0</v>
      </c>
      <c r="AM199" t="s">
        <v>422</v>
      </c>
      <c r="AN199" t="s">
        <v>422</v>
      </c>
      <c r="AO199">
        <v>0</v>
      </c>
      <c r="AP199">
        <v>0</v>
      </c>
      <c r="AQ199">
        <f>1-AO199/AP199</f>
        <v>0</v>
      </c>
      <c r="AR199">
        <v>0</v>
      </c>
      <c r="AS199" t="s">
        <v>422</v>
      </c>
      <c r="AT199" t="s">
        <v>422</v>
      </c>
      <c r="AU199">
        <v>0</v>
      </c>
      <c r="AV199">
        <v>0</v>
      </c>
      <c r="AW199">
        <f>1-AU199/AV199</f>
        <v>0</v>
      </c>
      <c r="AX199">
        <v>0.5</v>
      </c>
      <c r="AY199">
        <f>CX199</f>
        <v>0</v>
      </c>
      <c r="AZ199">
        <f>M199</f>
        <v>0</v>
      </c>
      <c r="BA199">
        <f>AW199*AX199*AY199</f>
        <v>0</v>
      </c>
      <c r="BB199">
        <f>(AZ199-AR199)/AY199</f>
        <v>0</v>
      </c>
      <c r="BC199">
        <f>(AP199-AV199)/AV199</f>
        <v>0</v>
      </c>
      <c r="BD199">
        <f>AO199/(AQ199+AO199/AV199)</f>
        <v>0</v>
      </c>
      <c r="BE199" t="s">
        <v>422</v>
      </c>
      <c r="BF199">
        <v>0</v>
      </c>
      <c r="BG199">
        <f>IF(BF199&lt;&gt;0, BF199, BD199)</f>
        <v>0</v>
      </c>
      <c r="BH199">
        <f>1-BG199/AV199</f>
        <v>0</v>
      </c>
      <c r="BI199">
        <f>(AV199-AU199)/(AV199-BG199)</f>
        <v>0</v>
      </c>
      <c r="BJ199">
        <f>(AP199-AV199)/(AP199-BG199)</f>
        <v>0</v>
      </c>
      <c r="BK199">
        <f>(AV199-AU199)/(AV199-AO199)</f>
        <v>0</v>
      </c>
      <c r="BL199">
        <f>(AP199-AV199)/(AP199-AO199)</f>
        <v>0</v>
      </c>
      <c r="BM199">
        <f>(BI199*BG199/AU199)</f>
        <v>0</v>
      </c>
      <c r="BN199">
        <f>(1-BM199)</f>
        <v>0</v>
      </c>
      <c r="CW199">
        <f>$B$11*DU199+$C$11*DV199+$F$11*EG199*(1-EJ199)</f>
        <v>0</v>
      </c>
      <c r="CX199">
        <f>CW199*CY199</f>
        <v>0</v>
      </c>
      <c r="CY199">
        <f>($B$11*$D$9+$C$11*$D$9+$F$11*((ET199+EL199)/MAX(ET199+EL199+EU199, 0.1)*$I$9+EU199/MAX(ET199+EL199+EU199, 0.1)*$J$9))/($B$11+$C$11+$F$11)</f>
        <v>0</v>
      </c>
      <c r="CZ199">
        <f>($B$11*$K$9+$C$11*$K$9+$F$11*((ET199+EL199)/MAX(ET199+EL199+EU199, 0.1)*$P$9+EU199/MAX(ET199+EL199+EU199, 0.1)*$Q$9))/($B$11+$C$11+$F$11)</f>
        <v>0</v>
      </c>
      <c r="DA199">
        <v>1.91</v>
      </c>
      <c r="DB199">
        <v>0.5</v>
      </c>
      <c r="DC199" t="s">
        <v>423</v>
      </c>
      <c r="DD199">
        <v>2</v>
      </c>
      <c r="DE199">
        <v>1758505715.4125</v>
      </c>
      <c r="DF199">
        <v>420.794875</v>
      </c>
      <c r="DG199">
        <v>420.016875</v>
      </c>
      <c r="DH199">
        <v>24.0024375</v>
      </c>
      <c r="DI199">
        <v>23.9143</v>
      </c>
      <c r="DJ199">
        <v>420.6755</v>
      </c>
      <c r="DK199">
        <v>23.7677375</v>
      </c>
      <c r="DL199">
        <v>500.05225</v>
      </c>
      <c r="DM199">
        <v>89.9616125</v>
      </c>
      <c r="DN199">
        <v>0.0559372375</v>
      </c>
      <c r="DO199">
        <v>30.2757125</v>
      </c>
      <c r="DP199">
        <v>30.0022625</v>
      </c>
      <c r="DQ199">
        <v>999.9</v>
      </c>
      <c r="DR199">
        <v>0</v>
      </c>
      <c r="DS199">
        <v>0</v>
      </c>
      <c r="DT199">
        <v>10012.96</v>
      </c>
      <c r="DU199">
        <v>0</v>
      </c>
      <c r="DV199">
        <v>1.5876925</v>
      </c>
      <c r="DW199">
        <v>0.7780037500000001</v>
      </c>
      <c r="DX199">
        <v>431.1435</v>
      </c>
      <c r="DY199">
        <v>430.3075</v>
      </c>
      <c r="DZ199">
        <v>0.08815456250000001</v>
      </c>
      <c r="EA199">
        <v>420.016875</v>
      </c>
      <c r="EB199">
        <v>23.9143</v>
      </c>
      <c r="EC199">
        <v>2.1593</v>
      </c>
      <c r="ED199">
        <v>2.15136875</v>
      </c>
      <c r="EE199">
        <v>18.6635</v>
      </c>
      <c r="EF199">
        <v>18.6047</v>
      </c>
      <c r="EG199">
        <v>0.00500056</v>
      </c>
      <c r="EH199">
        <v>0</v>
      </c>
      <c r="EI199">
        <v>0</v>
      </c>
      <c r="EJ199">
        <v>0</v>
      </c>
      <c r="EK199">
        <v>173.9625</v>
      </c>
      <c r="EL199">
        <v>0.00500056</v>
      </c>
      <c r="EM199">
        <v>-5.012500000000001</v>
      </c>
      <c r="EN199">
        <v>-2.1625</v>
      </c>
      <c r="EO199">
        <v>35.12475</v>
      </c>
      <c r="EP199">
        <v>39.67149999999999</v>
      </c>
      <c r="EQ199">
        <v>37.16375</v>
      </c>
      <c r="ER199">
        <v>39.577875</v>
      </c>
      <c r="ES199">
        <v>37.98425</v>
      </c>
      <c r="ET199">
        <v>0</v>
      </c>
      <c r="EU199">
        <v>0</v>
      </c>
      <c r="EV199">
        <v>0</v>
      </c>
      <c r="EW199">
        <v>1758505720.3</v>
      </c>
      <c r="EX199">
        <v>0</v>
      </c>
      <c r="EY199">
        <v>175.0846153846154</v>
      </c>
      <c r="EZ199">
        <v>-21.96239329664738</v>
      </c>
      <c r="FA199">
        <v>11.42564110570258</v>
      </c>
      <c r="FB199">
        <v>-6.123076923076923</v>
      </c>
      <c r="FC199">
        <v>15</v>
      </c>
      <c r="FD199">
        <v>0</v>
      </c>
      <c r="FE199" t="s">
        <v>424</v>
      </c>
      <c r="FF199">
        <v>1747148579.5</v>
      </c>
      <c r="FG199">
        <v>1747148584.5</v>
      </c>
      <c r="FH199">
        <v>0</v>
      </c>
      <c r="FI199">
        <v>0.162</v>
      </c>
      <c r="FJ199">
        <v>-0.001</v>
      </c>
      <c r="FK199">
        <v>0.139</v>
      </c>
      <c r="FL199">
        <v>0.058</v>
      </c>
      <c r="FM199">
        <v>420</v>
      </c>
      <c r="FN199">
        <v>16</v>
      </c>
      <c r="FO199">
        <v>0.19</v>
      </c>
      <c r="FP199">
        <v>0.02</v>
      </c>
      <c r="FQ199">
        <v>0.7855678292682927</v>
      </c>
      <c r="FR199">
        <v>-0.08553704529616678</v>
      </c>
      <c r="FS199">
        <v>0.03790291106389049</v>
      </c>
      <c r="FT199">
        <v>1</v>
      </c>
      <c r="FU199">
        <v>174.8029411764706</v>
      </c>
      <c r="FV199">
        <v>-5.636363713288176</v>
      </c>
      <c r="FW199">
        <v>5.771404421502604</v>
      </c>
      <c r="FX199">
        <v>0</v>
      </c>
      <c r="FY199">
        <v>0.08823707560975609</v>
      </c>
      <c r="FZ199">
        <v>-0.00407583763066187</v>
      </c>
      <c r="GA199">
        <v>0.001530622653913566</v>
      </c>
      <c r="GB199">
        <v>1</v>
      </c>
      <c r="GC199">
        <v>2</v>
      </c>
      <c r="GD199">
        <v>3</v>
      </c>
      <c r="GE199" t="s">
        <v>434</v>
      </c>
      <c r="GF199">
        <v>3.127</v>
      </c>
      <c r="GG199">
        <v>2.73368</v>
      </c>
      <c r="GH199">
        <v>0.0852962</v>
      </c>
      <c r="GI199">
        <v>0.08563659999999999</v>
      </c>
      <c r="GJ199">
        <v>0.106256</v>
      </c>
      <c r="GK199">
        <v>0.106536</v>
      </c>
      <c r="GL199">
        <v>27390.5</v>
      </c>
      <c r="GM199">
        <v>26551</v>
      </c>
      <c r="GN199">
        <v>30487.8</v>
      </c>
      <c r="GO199">
        <v>29294.2</v>
      </c>
      <c r="GP199">
        <v>37610</v>
      </c>
      <c r="GQ199">
        <v>34425.2</v>
      </c>
      <c r="GR199">
        <v>46646.7</v>
      </c>
      <c r="GS199">
        <v>43517.9</v>
      </c>
      <c r="GT199">
        <v>1.81408</v>
      </c>
      <c r="GU199">
        <v>1.87185</v>
      </c>
      <c r="GV199">
        <v>0.0818595</v>
      </c>
      <c r="GW199">
        <v>0</v>
      </c>
      <c r="GX199">
        <v>28.6731</v>
      </c>
      <c r="GY199">
        <v>999.9</v>
      </c>
      <c r="GZ199">
        <v>55.2</v>
      </c>
      <c r="HA199">
        <v>31.2</v>
      </c>
      <c r="HB199">
        <v>27.999</v>
      </c>
      <c r="HC199">
        <v>63.4318</v>
      </c>
      <c r="HD199">
        <v>16.6066</v>
      </c>
      <c r="HE199">
        <v>1</v>
      </c>
      <c r="HF199">
        <v>0.188552</v>
      </c>
      <c r="HG199">
        <v>-1.45077</v>
      </c>
      <c r="HH199">
        <v>20.2137</v>
      </c>
      <c r="HI199">
        <v>5.2387</v>
      </c>
      <c r="HJ199">
        <v>11.974</v>
      </c>
      <c r="HK199">
        <v>4.97175</v>
      </c>
      <c r="HL199">
        <v>3.291</v>
      </c>
      <c r="HM199">
        <v>9999</v>
      </c>
      <c r="HN199">
        <v>9999</v>
      </c>
      <c r="HO199">
        <v>9999</v>
      </c>
      <c r="HP199">
        <v>999.9</v>
      </c>
      <c r="HQ199">
        <v>4.97297</v>
      </c>
      <c r="HR199">
        <v>1.87742</v>
      </c>
      <c r="HS199">
        <v>1.87547</v>
      </c>
      <c r="HT199">
        <v>1.87835</v>
      </c>
      <c r="HU199">
        <v>1.875</v>
      </c>
      <c r="HV199">
        <v>1.87857</v>
      </c>
      <c r="HW199">
        <v>1.87571</v>
      </c>
      <c r="HX199">
        <v>1.87685</v>
      </c>
      <c r="HY199">
        <v>0</v>
      </c>
      <c r="HZ199">
        <v>0</v>
      </c>
      <c r="IA199">
        <v>0</v>
      </c>
      <c r="IB199">
        <v>0</v>
      </c>
      <c r="IC199" t="s">
        <v>426</v>
      </c>
      <c r="ID199" t="s">
        <v>427</v>
      </c>
      <c r="IE199" t="s">
        <v>428</v>
      </c>
      <c r="IF199" t="s">
        <v>428</v>
      </c>
      <c r="IG199" t="s">
        <v>428</v>
      </c>
      <c r="IH199" t="s">
        <v>428</v>
      </c>
      <c r="II199">
        <v>0</v>
      </c>
      <c r="IJ199">
        <v>100</v>
      </c>
      <c r="IK199">
        <v>100</v>
      </c>
      <c r="IL199">
        <v>0.12</v>
      </c>
      <c r="IM199">
        <v>0.2347</v>
      </c>
      <c r="IN199">
        <v>-0.2620446997112612</v>
      </c>
      <c r="IO199">
        <v>0.0009670109888777422</v>
      </c>
      <c r="IP199">
        <v>-2.06069886015755E-07</v>
      </c>
      <c r="IQ199">
        <v>1.492131737393187E-10</v>
      </c>
      <c r="IR199">
        <v>-0.04753701319922854</v>
      </c>
      <c r="IS199">
        <v>-0.001311061913088307</v>
      </c>
      <c r="IT199">
        <v>0.0006994928358591311</v>
      </c>
      <c r="IU199">
        <v>-6.08881213830995E-06</v>
      </c>
      <c r="IV199">
        <v>3</v>
      </c>
      <c r="IW199">
        <v>2112</v>
      </c>
      <c r="IX199">
        <v>1</v>
      </c>
      <c r="IY199">
        <v>30</v>
      </c>
      <c r="IZ199">
        <v>189285.6</v>
      </c>
      <c r="JA199">
        <v>189285.6</v>
      </c>
      <c r="JB199">
        <v>1.11328</v>
      </c>
      <c r="JC199">
        <v>2.55493</v>
      </c>
      <c r="JD199">
        <v>1.39893</v>
      </c>
      <c r="JE199">
        <v>2.35352</v>
      </c>
      <c r="JF199">
        <v>1.44897</v>
      </c>
      <c r="JG199">
        <v>2.52808</v>
      </c>
      <c r="JH199">
        <v>37.4098</v>
      </c>
      <c r="JI199">
        <v>24.2188</v>
      </c>
      <c r="JJ199">
        <v>18</v>
      </c>
      <c r="JK199">
        <v>476.165</v>
      </c>
      <c r="JL199">
        <v>482.949</v>
      </c>
      <c r="JM199">
        <v>31.2945</v>
      </c>
      <c r="JN199">
        <v>29.575</v>
      </c>
      <c r="JO199">
        <v>30</v>
      </c>
      <c r="JP199">
        <v>29.2773</v>
      </c>
      <c r="JQ199">
        <v>29.3392</v>
      </c>
      <c r="JR199">
        <v>22.3329</v>
      </c>
      <c r="JS199">
        <v>23.7364</v>
      </c>
      <c r="JT199">
        <v>100</v>
      </c>
      <c r="JU199">
        <v>31.284</v>
      </c>
      <c r="JV199">
        <v>420</v>
      </c>
      <c r="JW199">
        <v>23.9792</v>
      </c>
      <c r="JX199">
        <v>100.801</v>
      </c>
      <c r="JY199">
        <v>100.109</v>
      </c>
    </row>
    <row r="200" spans="1:285">
      <c r="A200">
        <v>184</v>
      </c>
      <c r="B200">
        <v>1758505720.1</v>
      </c>
      <c r="C200">
        <v>2203.5</v>
      </c>
      <c r="D200" t="s">
        <v>799</v>
      </c>
      <c r="E200" t="s">
        <v>800</v>
      </c>
      <c r="F200">
        <v>5</v>
      </c>
      <c r="G200" t="s">
        <v>734</v>
      </c>
      <c r="H200" t="s">
        <v>420</v>
      </c>
      <c r="I200" t="s">
        <v>421</v>
      </c>
      <c r="J200">
        <v>1758505717.1</v>
      </c>
      <c r="K200">
        <f>(L200)/1000</f>
        <v>0</v>
      </c>
      <c r="L200">
        <f>1000*DL200*AJ200*(DH200-DI200)/(100*DA200*(1000-AJ200*DH200))</f>
        <v>0</v>
      </c>
      <c r="M200">
        <f>DL200*AJ200*(DG200-DF200*(1000-AJ200*DI200)/(1000-AJ200*DH200))/(100*DA200)</f>
        <v>0</v>
      </c>
      <c r="N200">
        <f>DF200 - IF(AJ200&gt;1, M200*DA200*100.0/(AL200), 0)</f>
        <v>0</v>
      </c>
      <c r="O200">
        <f>((U200-K200/2)*N200-M200)/(U200+K200/2)</f>
        <v>0</v>
      </c>
      <c r="P200">
        <f>O200*(DM200+DN200)/1000.0</f>
        <v>0</v>
      </c>
      <c r="Q200">
        <f>(DF200 - IF(AJ200&gt;1, M200*DA200*100.0/(AL200), 0))*(DM200+DN200)/1000.0</f>
        <v>0</v>
      </c>
      <c r="R200">
        <f>2.0/((1/T200-1/S200)+SIGN(T200)*SQRT((1/T200-1/S200)*(1/T200-1/S200) + 4*DB200/((DB200+1)*(DB200+1))*(2*1/T200*1/S200-1/S200*1/S200)))</f>
        <v>0</v>
      </c>
      <c r="S200">
        <f>IF(LEFT(DC200,1)&lt;&gt;"0",IF(LEFT(DC200,1)="1",3.0,DD200),$D$5+$E$5*(DT200*DM200/($K$5*1000))+$F$5*(DT200*DM200/($K$5*1000))*MAX(MIN(DA200,$J$5),$I$5)*MAX(MIN(DA200,$J$5),$I$5)+$G$5*MAX(MIN(DA200,$J$5),$I$5)*(DT200*DM200/($K$5*1000))+$H$5*(DT200*DM200/($K$5*1000))*(DT200*DM200/($K$5*1000)))</f>
        <v>0</v>
      </c>
      <c r="T200">
        <f>K200*(1000-(1000*0.61365*exp(17.502*X200/(240.97+X200))/(DM200+DN200)+DH200)/2)/(1000*0.61365*exp(17.502*X200/(240.97+X200))/(DM200+DN200)-DH200)</f>
        <v>0</v>
      </c>
      <c r="U200">
        <f>1/((DB200+1)/(R200/1.6)+1/(S200/1.37)) + DB200/((DB200+1)/(R200/1.6) + DB200/(S200/1.37))</f>
        <v>0</v>
      </c>
      <c r="V200">
        <f>(CW200*CZ200)</f>
        <v>0</v>
      </c>
      <c r="W200">
        <f>(DO200+(V200+2*0.95*5.67E-8*(((DO200+$B$7)+273)^4-(DO200+273)^4)-44100*K200)/(1.84*29.3*S200+8*0.95*5.67E-8*(DO200+273)^3))</f>
        <v>0</v>
      </c>
      <c r="X200">
        <f>($C$7*DP200+$D$7*DQ200+$E$7*W200)</f>
        <v>0</v>
      </c>
      <c r="Y200">
        <f>0.61365*exp(17.502*X200/(240.97+X200))</f>
        <v>0</v>
      </c>
      <c r="Z200">
        <f>(AA200/AB200*100)</f>
        <v>0</v>
      </c>
      <c r="AA200">
        <f>DH200*(DM200+DN200)/1000</f>
        <v>0</v>
      </c>
      <c r="AB200">
        <f>0.61365*exp(17.502*DO200/(240.97+DO200))</f>
        <v>0</v>
      </c>
      <c r="AC200">
        <f>(Y200-DH200*(DM200+DN200)/1000)</f>
        <v>0</v>
      </c>
      <c r="AD200">
        <f>(-K200*44100)</f>
        <v>0</v>
      </c>
      <c r="AE200">
        <f>2*29.3*S200*0.92*(DO200-X200)</f>
        <v>0</v>
      </c>
      <c r="AF200">
        <f>2*0.95*5.67E-8*(((DO200+$B$7)+273)^4-(X200+273)^4)</f>
        <v>0</v>
      </c>
      <c r="AG200">
        <f>V200+AF200+AD200+AE200</f>
        <v>0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MAX(0,($B$13+$C$13*DT200)/(1+$D$13*DT200)*DM200/(DO200+273)*$E$13)</f>
        <v>0</v>
      </c>
      <c r="AM200" t="s">
        <v>422</v>
      </c>
      <c r="AN200" t="s">
        <v>422</v>
      </c>
      <c r="AO200">
        <v>0</v>
      </c>
      <c r="AP200">
        <v>0</v>
      </c>
      <c r="AQ200">
        <f>1-AO200/AP200</f>
        <v>0</v>
      </c>
      <c r="AR200">
        <v>0</v>
      </c>
      <c r="AS200" t="s">
        <v>422</v>
      </c>
      <c r="AT200" t="s">
        <v>422</v>
      </c>
      <c r="AU200">
        <v>0</v>
      </c>
      <c r="AV200">
        <v>0</v>
      </c>
      <c r="AW200">
        <f>1-AU200/AV200</f>
        <v>0</v>
      </c>
      <c r="AX200">
        <v>0.5</v>
      </c>
      <c r="AY200">
        <f>CX200</f>
        <v>0</v>
      </c>
      <c r="AZ200">
        <f>M200</f>
        <v>0</v>
      </c>
      <c r="BA200">
        <f>AW200*AX200*AY200</f>
        <v>0</v>
      </c>
      <c r="BB200">
        <f>(AZ200-AR200)/AY200</f>
        <v>0</v>
      </c>
      <c r="BC200">
        <f>(AP200-AV200)/AV200</f>
        <v>0</v>
      </c>
      <c r="BD200">
        <f>AO200/(AQ200+AO200/AV200)</f>
        <v>0</v>
      </c>
      <c r="BE200" t="s">
        <v>422</v>
      </c>
      <c r="BF200">
        <v>0</v>
      </c>
      <c r="BG200">
        <f>IF(BF200&lt;&gt;0, BF200, BD200)</f>
        <v>0</v>
      </c>
      <c r="BH200">
        <f>1-BG200/AV200</f>
        <v>0</v>
      </c>
      <c r="BI200">
        <f>(AV200-AU200)/(AV200-BG200)</f>
        <v>0</v>
      </c>
      <c r="BJ200">
        <f>(AP200-AV200)/(AP200-BG200)</f>
        <v>0</v>
      </c>
      <c r="BK200">
        <f>(AV200-AU200)/(AV200-AO200)</f>
        <v>0</v>
      </c>
      <c r="BL200">
        <f>(AP200-AV200)/(AP200-AO200)</f>
        <v>0</v>
      </c>
      <c r="BM200">
        <f>(BI200*BG200/AU200)</f>
        <v>0</v>
      </c>
      <c r="BN200">
        <f>(1-BM200)</f>
        <v>0</v>
      </c>
      <c r="CW200">
        <f>$B$11*DU200+$C$11*DV200+$F$11*EG200*(1-EJ200)</f>
        <v>0</v>
      </c>
      <c r="CX200">
        <f>CW200*CY200</f>
        <v>0</v>
      </c>
      <c r="CY200">
        <f>($B$11*$D$9+$C$11*$D$9+$F$11*((ET200+EL200)/MAX(ET200+EL200+EU200, 0.1)*$I$9+EU200/MAX(ET200+EL200+EU200, 0.1)*$J$9))/($B$11+$C$11+$F$11)</f>
        <v>0</v>
      </c>
      <c r="CZ200">
        <f>($B$11*$K$9+$C$11*$K$9+$F$11*((ET200+EL200)/MAX(ET200+EL200+EU200, 0.1)*$P$9+EU200/MAX(ET200+EL200+EU200, 0.1)*$Q$9))/($B$11+$C$11+$F$11)</f>
        <v>0</v>
      </c>
      <c r="DA200">
        <v>1.91</v>
      </c>
      <c r="DB200">
        <v>0.5</v>
      </c>
      <c r="DC200" t="s">
        <v>423</v>
      </c>
      <c r="DD200">
        <v>2</v>
      </c>
      <c r="DE200">
        <v>1758505717.1</v>
      </c>
      <c r="DF200">
        <v>420.7964444444444</v>
      </c>
      <c r="DG200">
        <v>420.0011111111111</v>
      </c>
      <c r="DH200">
        <v>24.00193333333333</v>
      </c>
      <c r="DI200">
        <v>23.91402222222222</v>
      </c>
      <c r="DJ200">
        <v>420.6771111111111</v>
      </c>
      <c r="DK200">
        <v>23.76725555555555</v>
      </c>
      <c r="DL200">
        <v>500.0351111111111</v>
      </c>
      <c r="DM200">
        <v>89.96088888888889</v>
      </c>
      <c r="DN200">
        <v>0.05591186666666666</v>
      </c>
      <c r="DO200">
        <v>30.27657777777778</v>
      </c>
      <c r="DP200">
        <v>30.00327777777778</v>
      </c>
      <c r="DQ200">
        <v>999.9000000000001</v>
      </c>
      <c r="DR200">
        <v>0</v>
      </c>
      <c r="DS200">
        <v>0</v>
      </c>
      <c r="DT200">
        <v>10006.24</v>
      </c>
      <c r="DU200">
        <v>0</v>
      </c>
      <c r="DV200">
        <v>1.595162222222222</v>
      </c>
      <c r="DW200">
        <v>0.7954915555555555</v>
      </c>
      <c r="DX200">
        <v>431.145</v>
      </c>
      <c r="DY200">
        <v>430.2909999999999</v>
      </c>
      <c r="DZ200">
        <v>0.08792093333333333</v>
      </c>
      <c r="EA200">
        <v>420.0011111111111</v>
      </c>
      <c r="EB200">
        <v>23.91402222222222</v>
      </c>
      <c r="EC200">
        <v>2.159237777777777</v>
      </c>
      <c r="ED200">
        <v>2.151327777777778</v>
      </c>
      <c r="EE200">
        <v>18.66303333333333</v>
      </c>
      <c r="EF200">
        <v>18.60438888888889</v>
      </c>
      <c r="EG200">
        <v>0.00500056</v>
      </c>
      <c r="EH200">
        <v>0</v>
      </c>
      <c r="EI200">
        <v>0</v>
      </c>
      <c r="EJ200">
        <v>0</v>
      </c>
      <c r="EK200">
        <v>172.2888888888889</v>
      </c>
      <c r="EL200">
        <v>0.00500056</v>
      </c>
      <c r="EM200">
        <v>-3.988888888888889</v>
      </c>
      <c r="EN200">
        <v>-1.688888888888889</v>
      </c>
      <c r="EO200">
        <v>35.11777777777777</v>
      </c>
      <c r="EP200">
        <v>39.708</v>
      </c>
      <c r="EQ200">
        <v>37.2011111111111</v>
      </c>
      <c r="ER200">
        <v>39.59711111111111</v>
      </c>
      <c r="ES200">
        <v>38</v>
      </c>
      <c r="ET200">
        <v>0</v>
      </c>
      <c r="EU200">
        <v>0</v>
      </c>
      <c r="EV200">
        <v>0</v>
      </c>
      <c r="EW200">
        <v>1758505722.1</v>
      </c>
      <c r="EX200">
        <v>0</v>
      </c>
      <c r="EY200">
        <v>174.652</v>
      </c>
      <c r="EZ200">
        <v>-1.992307980220158</v>
      </c>
      <c r="FA200">
        <v>15.30000001681157</v>
      </c>
      <c r="FB200">
        <v>-6.231999999999999</v>
      </c>
      <c r="FC200">
        <v>15</v>
      </c>
      <c r="FD200">
        <v>0</v>
      </c>
      <c r="FE200" t="s">
        <v>424</v>
      </c>
      <c r="FF200">
        <v>1747148579.5</v>
      </c>
      <c r="FG200">
        <v>1747148584.5</v>
      </c>
      <c r="FH200">
        <v>0</v>
      </c>
      <c r="FI200">
        <v>0.162</v>
      </c>
      <c r="FJ200">
        <v>-0.001</v>
      </c>
      <c r="FK200">
        <v>0.139</v>
      </c>
      <c r="FL200">
        <v>0.058</v>
      </c>
      <c r="FM200">
        <v>420</v>
      </c>
      <c r="FN200">
        <v>16</v>
      </c>
      <c r="FO200">
        <v>0.19</v>
      </c>
      <c r="FP200">
        <v>0.02</v>
      </c>
      <c r="FQ200">
        <v>0.78981625</v>
      </c>
      <c r="FR200">
        <v>-0.07796465290806828</v>
      </c>
      <c r="FS200">
        <v>0.03883393364491292</v>
      </c>
      <c r="FT200">
        <v>1</v>
      </c>
      <c r="FU200">
        <v>174.7941176470588</v>
      </c>
      <c r="FV200">
        <v>-9.350649374823577</v>
      </c>
      <c r="FW200">
        <v>5.521718678331029</v>
      </c>
      <c r="FX200">
        <v>0</v>
      </c>
      <c r="FY200">
        <v>0.0881781175</v>
      </c>
      <c r="FZ200">
        <v>-0.005784773358349027</v>
      </c>
      <c r="GA200">
        <v>0.00156544977033559</v>
      </c>
      <c r="GB200">
        <v>1</v>
      </c>
      <c r="GC200">
        <v>2</v>
      </c>
      <c r="GD200">
        <v>3</v>
      </c>
      <c r="GE200" t="s">
        <v>434</v>
      </c>
      <c r="GF200">
        <v>3.12696</v>
      </c>
      <c r="GG200">
        <v>2.73375</v>
      </c>
      <c r="GH200">
        <v>0.08529490000000001</v>
      </c>
      <c r="GI200">
        <v>0.0856403</v>
      </c>
      <c r="GJ200">
        <v>0.106252</v>
      </c>
      <c r="GK200">
        <v>0.10653</v>
      </c>
      <c r="GL200">
        <v>27390.6</v>
      </c>
      <c r="GM200">
        <v>26551</v>
      </c>
      <c r="GN200">
        <v>30487.8</v>
      </c>
      <c r="GO200">
        <v>29294.4</v>
      </c>
      <c r="GP200">
        <v>37610.3</v>
      </c>
      <c r="GQ200">
        <v>34425.5</v>
      </c>
      <c r="GR200">
        <v>46646.8</v>
      </c>
      <c r="GS200">
        <v>43518.1</v>
      </c>
      <c r="GT200">
        <v>1.81408</v>
      </c>
      <c r="GU200">
        <v>1.8717</v>
      </c>
      <c r="GV200">
        <v>0.08181479999999999</v>
      </c>
      <c r="GW200">
        <v>0</v>
      </c>
      <c r="GX200">
        <v>28.6731</v>
      </c>
      <c r="GY200">
        <v>999.9</v>
      </c>
      <c r="GZ200">
        <v>55.2</v>
      </c>
      <c r="HA200">
        <v>31.2</v>
      </c>
      <c r="HB200">
        <v>27.9965</v>
      </c>
      <c r="HC200">
        <v>63.5318</v>
      </c>
      <c r="HD200">
        <v>16.6987</v>
      </c>
      <c r="HE200">
        <v>1</v>
      </c>
      <c r="HF200">
        <v>0.188514</v>
      </c>
      <c r="HG200">
        <v>-1.46108</v>
      </c>
      <c r="HH200">
        <v>20.2135</v>
      </c>
      <c r="HI200">
        <v>5.2387</v>
      </c>
      <c r="HJ200">
        <v>11.974</v>
      </c>
      <c r="HK200">
        <v>4.97195</v>
      </c>
      <c r="HL200">
        <v>3.291</v>
      </c>
      <c r="HM200">
        <v>9999</v>
      </c>
      <c r="HN200">
        <v>9999</v>
      </c>
      <c r="HO200">
        <v>9999</v>
      </c>
      <c r="HP200">
        <v>999.9</v>
      </c>
      <c r="HQ200">
        <v>4.97296</v>
      </c>
      <c r="HR200">
        <v>1.87741</v>
      </c>
      <c r="HS200">
        <v>1.87548</v>
      </c>
      <c r="HT200">
        <v>1.87835</v>
      </c>
      <c r="HU200">
        <v>1.875</v>
      </c>
      <c r="HV200">
        <v>1.87856</v>
      </c>
      <c r="HW200">
        <v>1.87571</v>
      </c>
      <c r="HX200">
        <v>1.87685</v>
      </c>
      <c r="HY200">
        <v>0</v>
      </c>
      <c r="HZ200">
        <v>0</v>
      </c>
      <c r="IA200">
        <v>0</v>
      </c>
      <c r="IB200">
        <v>0</v>
      </c>
      <c r="IC200" t="s">
        <v>426</v>
      </c>
      <c r="ID200" t="s">
        <v>427</v>
      </c>
      <c r="IE200" t="s">
        <v>428</v>
      </c>
      <c r="IF200" t="s">
        <v>428</v>
      </c>
      <c r="IG200" t="s">
        <v>428</v>
      </c>
      <c r="IH200" t="s">
        <v>428</v>
      </c>
      <c r="II200">
        <v>0</v>
      </c>
      <c r="IJ200">
        <v>100</v>
      </c>
      <c r="IK200">
        <v>100</v>
      </c>
      <c r="IL200">
        <v>0.119</v>
      </c>
      <c r="IM200">
        <v>0.2347</v>
      </c>
      <c r="IN200">
        <v>-0.2620446997112612</v>
      </c>
      <c r="IO200">
        <v>0.0009670109888777422</v>
      </c>
      <c r="IP200">
        <v>-2.06069886015755E-07</v>
      </c>
      <c r="IQ200">
        <v>1.492131737393187E-10</v>
      </c>
      <c r="IR200">
        <v>-0.04753701319922854</v>
      </c>
      <c r="IS200">
        <v>-0.001311061913088307</v>
      </c>
      <c r="IT200">
        <v>0.0006994928358591311</v>
      </c>
      <c r="IU200">
        <v>-6.08881213830995E-06</v>
      </c>
      <c r="IV200">
        <v>3</v>
      </c>
      <c r="IW200">
        <v>2112</v>
      </c>
      <c r="IX200">
        <v>1</v>
      </c>
      <c r="IY200">
        <v>30</v>
      </c>
      <c r="IZ200">
        <v>189285.7</v>
      </c>
      <c r="JA200">
        <v>189285.6</v>
      </c>
      <c r="JB200">
        <v>1.11328</v>
      </c>
      <c r="JC200">
        <v>2.55737</v>
      </c>
      <c r="JD200">
        <v>1.39893</v>
      </c>
      <c r="JE200">
        <v>2.35474</v>
      </c>
      <c r="JF200">
        <v>1.44897</v>
      </c>
      <c r="JG200">
        <v>2.46948</v>
      </c>
      <c r="JH200">
        <v>37.4098</v>
      </c>
      <c r="JI200">
        <v>24.2188</v>
      </c>
      <c r="JJ200">
        <v>18</v>
      </c>
      <c r="JK200">
        <v>476.165</v>
      </c>
      <c r="JL200">
        <v>482.844</v>
      </c>
      <c r="JM200">
        <v>31.2885</v>
      </c>
      <c r="JN200">
        <v>29.575</v>
      </c>
      <c r="JO200">
        <v>30</v>
      </c>
      <c r="JP200">
        <v>29.2773</v>
      </c>
      <c r="JQ200">
        <v>29.3386</v>
      </c>
      <c r="JR200">
        <v>22.3339</v>
      </c>
      <c r="JS200">
        <v>23.7364</v>
      </c>
      <c r="JT200">
        <v>100</v>
      </c>
      <c r="JU200">
        <v>31.2811</v>
      </c>
      <c r="JV200">
        <v>420</v>
      </c>
      <c r="JW200">
        <v>23.9776</v>
      </c>
      <c r="JX200">
        <v>100.801</v>
      </c>
      <c r="JY200">
        <v>100.11</v>
      </c>
    </row>
    <row r="201" spans="1:285">
      <c r="A201">
        <v>185</v>
      </c>
      <c r="B201">
        <v>1758505722.1</v>
      </c>
      <c r="C201">
        <v>2205.5</v>
      </c>
      <c r="D201" t="s">
        <v>801</v>
      </c>
      <c r="E201" t="s">
        <v>802</v>
      </c>
      <c r="F201">
        <v>5</v>
      </c>
      <c r="G201" t="s">
        <v>734</v>
      </c>
      <c r="H201" t="s">
        <v>420</v>
      </c>
      <c r="I201" t="s">
        <v>421</v>
      </c>
      <c r="J201">
        <v>1758505719.1</v>
      </c>
      <c r="K201">
        <f>(L201)/1000</f>
        <v>0</v>
      </c>
      <c r="L201">
        <f>1000*DL201*AJ201*(DH201-DI201)/(100*DA201*(1000-AJ201*DH201))</f>
        <v>0</v>
      </c>
      <c r="M201">
        <f>DL201*AJ201*(DG201-DF201*(1000-AJ201*DI201)/(1000-AJ201*DH201))/(100*DA201)</f>
        <v>0</v>
      </c>
      <c r="N201">
        <f>DF201 - IF(AJ201&gt;1, M201*DA201*100.0/(AL201), 0)</f>
        <v>0</v>
      </c>
      <c r="O201">
        <f>((U201-K201/2)*N201-M201)/(U201+K201/2)</f>
        <v>0</v>
      </c>
      <c r="P201">
        <f>O201*(DM201+DN201)/1000.0</f>
        <v>0</v>
      </c>
      <c r="Q201">
        <f>(DF201 - IF(AJ201&gt;1, M201*DA201*100.0/(AL201), 0))*(DM201+DN201)/1000.0</f>
        <v>0</v>
      </c>
      <c r="R201">
        <f>2.0/((1/T201-1/S201)+SIGN(T201)*SQRT((1/T201-1/S201)*(1/T201-1/S201) + 4*DB201/((DB201+1)*(DB201+1))*(2*1/T201*1/S201-1/S201*1/S201)))</f>
        <v>0</v>
      </c>
      <c r="S201">
        <f>IF(LEFT(DC201,1)&lt;&gt;"0",IF(LEFT(DC201,1)="1",3.0,DD201),$D$5+$E$5*(DT201*DM201/($K$5*1000))+$F$5*(DT201*DM201/($K$5*1000))*MAX(MIN(DA201,$J$5),$I$5)*MAX(MIN(DA201,$J$5),$I$5)+$G$5*MAX(MIN(DA201,$J$5),$I$5)*(DT201*DM201/($K$5*1000))+$H$5*(DT201*DM201/($K$5*1000))*(DT201*DM201/($K$5*1000)))</f>
        <v>0</v>
      </c>
      <c r="T201">
        <f>K201*(1000-(1000*0.61365*exp(17.502*X201/(240.97+X201))/(DM201+DN201)+DH201)/2)/(1000*0.61365*exp(17.502*X201/(240.97+X201))/(DM201+DN201)-DH201)</f>
        <v>0</v>
      </c>
      <c r="U201">
        <f>1/((DB201+1)/(R201/1.6)+1/(S201/1.37)) + DB201/((DB201+1)/(R201/1.6) + DB201/(S201/1.37))</f>
        <v>0</v>
      </c>
      <c r="V201">
        <f>(CW201*CZ201)</f>
        <v>0</v>
      </c>
      <c r="W201">
        <f>(DO201+(V201+2*0.95*5.67E-8*(((DO201+$B$7)+273)^4-(DO201+273)^4)-44100*K201)/(1.84*29.3*S201+8*0.95*5.67E-8*(DO201+273)^3))</f>
        <v>0</v>
      </c>
      <c r="X201">
        <f>($C$7*DP201+$D$7*DQ201+$E$7*W201)</f>
        <v>0</v>
      </c>
      <c r="Y201">
        <f>0.61365*exp(17.502*X201/(240.97+X201))</f>
        <v>0</v>
      </c>
      <c r="Z201">
        <f>(AA201/AB201*100)</f>
        <v>0</v>
      </c>
      <c r="AA201">
        <f>DH201*(DM201+DN201)/1000</f>
        <v>0</v>
      </c>
      <c r="AB201">
        <f>0.61365*exp(17.502*DO201/(240.97+DO201))</f>
        <v>0</v>
      </c>
      <c r="AC201">
        <f>(Y201-DH201*(DM201+DN201)/1000)</f>
        <v>0</v>
      </c>
      <c r="AD201">
        <f>(-K201*44100)</f>
        <v>0</v>
      </c>
      <c r="AE201">
        <f>2*29.3*S201*0.92*(DO201-X201)</f>
        <v>0</v>
      </c>
      <c r="AF201">
        <f>2*0.95*5.67E-8*(((DO201+$B$7)+273)^4-(X201+273)^4)</f>
        <v>0</v>
      </c>
      <c r="AG201">
        <f>V201+AF201+AD201+AE201</f>
        <v>0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MAX(0,($B$13+$C$13*DT201)/(1+$D$13*DT201)*DM201/(DO201+273)*$E$13)</f>
        <v>0</v>
      </c>
      <c r="AM201" t="s">
        <v>422</v>
      </c>
      <c r="AN201" t="s">
        <v>422</v>
      </c>
      <c r="AO201">
        <v>0</v>
      </c>
      <c r="AP201">
        <v>0</v>
      </c>
      <c r="AQ201">
        <f>1-AO201/AP201</f>
        <v>0</v>
      </c>
      <c r="AR201">
        <v>0</v>
      </c>
      <c r="AS201" t="s">
        <v>422</v>
      </c>
      <c r="AT201" t="s">
        <v>422</v>
      </c>
      <c r="AU201">
        <v>0</v>
      </c>
      <c r="AV201">
        <v>0</v>
      </c>
      <c r="AW201">
        <f>1-AU201/AV201</f>
        <v>0</v>
      </c>
      <c r="AX201">
        <v>0.5</v>
      </c>
      <c r="AY201">
        <f>CX201</f>
        <v>0</v>
      </c>
      <c r="AZ201">
        <f>M201</f>
        <v>0</v>
      </c>
      <c r="BA201">
        <f>AW201*AX201*AY201</f>
        <v>0</v>
      </c>
      <c r="BB201">
        <f>(AZ201-AR201)/AY201</f>
        <v>0</v>
      </c>
      <c r="BC201">
        <f>(AP201-AV201)/AV201</f>
        <v>0</v>
      </c>
      <c r="BD201">
        <f>AO201/(AQ201+AO201/AV201)</f>
        <v>0</v>
      </c>
      <c r="BE201" t="s">
        <v>422</v>
      </c>
      <c r="BF201">
        <v>0</v>
      </c>
      <c r="BG201">
        <f>IF(BF201&lt;&gt;0, BF201, BD201)</f>
        <v>0</v>
      </c>
      <c r="BH201">
        <f>1-BG201/AV201</f>
        <v>0</v>
      </c>
      <c r="BI201">
        <f>(AV201-AU201)/(AV201-BG201)</f>
        <v>0</v>
      </c>
      <c r="BJ201">
        <f>(AP201-AV201)/(AP201-BG201)</f>
        <v>0</v>
      </c>
      <c r="BK201">
        <f>(AV201-AU201)/(AV201-AO201)</f>
        <v>0</v>
      </c>
      <c r="BL201">
        <f>(AP201-AV201)/(AP201-AO201)</f>
        <v>0</v>
      </c>
      <c r="BM201">
        <f>(BI201*BG201/AU201)</f>
        <v>0</v>
      </c>
      <c r="BN201">
        <f>(1-BM201)</f>
        <v>0</v>
      </c>
      <c r="CW201">
        <f>$B$11*DU201+$C$11*DV201+$F$11*EG201*(1-EJ201)</f>
        <v>0</v>
      </c>
      <c r="CX201">
        <f>CW201*CY201</f>
        <v>0</v>
      </c>
      <c r="CY201">
        <f>($B$11*$D$9+$C$11*$D$9+$F$11*((ET201+EL201)/MAX(ET201+EL201+EU201, 0.1)*$I$9+EU201/MAX(ET201+EL201+EU201, 0.1)*$J$9))/($B$11+$C$11+$F$11)</f>
        <v>0</v>
      </c>
      <c r="CZ201">
        <f>($B$11*$K$9+$C$11*$K$9+$F$11*((ET201+EL201)/MAX(ET201+EL201+EU201, 0.1)*$P$9+EU201/MAX(ET201+EL201+EU201, 0.1)*$Q$9))/($B$11+$C$11+$F$11)</f>
        <v>0</v>
      </c>
      <c r="DA201">
        <v>1.91</v>
      </c>
      <c r="DB201">
        <v>0.5</v>
      </c>
      <c r="DC201" t="s">
        <v>423</v>
      </c>
      <c r="DD201">
        <v>2</v>
      </c>
      <c r="DE201">
        <v>1758505719.1</v>
      </c>
      <c r="DF201">
        <v>420.7961111111111</v>
      </c>
      <c r="DG201">
        <v>419.982</v>
      </c>
      <c r="DH201">
        <v>24.00085555555556</v>
      </c>
      <c r="DI201">
        <v>23.91332222222222</v>
      </c>
      <c r="DJ201">
        <v>420.6765555555555</v>
      </c>
      <c r="DK201">
        <v>23.76621111111111</v>
      </c>
      <c r="DL201">
        <v>499.9824444444445</v>
      </c>
      <c r="DM201">
        <v>89.96096666666666</v>
      </c>
      <c r="DN201">
        <v>0.05601118888888888</v>
      </c>
      <c r="DO201">
        <v>30.27738888888889</v>
      </c>
      <c r="DP201">
        <v>30.00413333333333</v>
      </c>
      <c r="DQ201">
        <v>999.9000000000001</v>
      </c>
      <c r="DR201">
        <v>0</v>
      </c>
      <c r="DS201">
        <v>0</v>
      </c>
      <c r="DT201">
        <v>9996.037777777778</v>
      </c>
      <c r="DU201">
        <v>0</v>
      </c>
      <c r="DV201">
        <v>1.59976</v>
      </c>
      <c r="DW201">
        <v>0.8140632222222222</v>
      </c>
      <c r="DX201">
        <v>431.1438888888889</v>
      </c>
      <c r="DY201">
        <v>430.2711111111112</v>
      </c>
      <c r="DZ201">
        <v>0.0875487888888889</v>
      </c>
      <c r="EA201">
        <v>419.982</v>
      </c>
      <c r="EB201">
        <v>23.91332222222222</v>
      </c>
      <c r="EC201">
        <v>2.159143333333334</v>
      </c>
      <c r="ED201">
        <v>2.151267777777778</v>
      </c>
      <c r="EE201">
        <v>18.66233333333333</v>
      </c>
      <c r="EF201">
        <v>18.60393333333333</v>
      </c>
      <c r="EG201">
        <v>0.00500056</v>
      </c>
      <c r="EH201">
        <v>0</v>
      </c>
      <c r="EI201">
        <v>0</v>
      </c>
      <c r="EJ201">
        <v>0</v>
      </c>
      <c r="EK201">
        <v>169.7888888888889</v>
      </c>
      <c r="EL201">
        <v>0.00500056</v>
      </c>
      <c r="EM201">
        <v>-3.766666666666667</v>
      </c>
      <c r="EN201">
        <v>-2.044444444444444</v>
      </c>
      <c r="EO201">
        <v>35.14555555555555</v>
      </c>
      <c r="EP201">
        <v>39.74277777777777</v>
      </c>
      <c r="EQ201">
        <v>37.229</v>
      </c>
      <c r="ER201">
        <v>39.62477777777778</v>
      </c>
      <c r="ES201">
        <v>38.01377777777778</v>
      </c>
      <c r="ET201">
        <v>0</v>
      </c>
      <c r="EU201">
        <v>0</v>
      </c>
      <c r="EV201">
        <v>0</v>
      </c>
      <c r="EW201">
        <v>1758505723.9</v>
      </c>
      <c r="EX201">
        <v>0</v>
      </c>
      <c r="EY201">
        <v>174.1961538461538</v>
      </c>
      <c r="EZ201">
        <v>-17.68547040549318</v>
      </c>
      <c r="FA201">
        <v>10.50256414871166</v>
      </c>
      <c r="FB201">
        <v>-6.446153846153845</v>
      </c>
      <c r="FC201">
        <v>15</v>
      </c>
      <c r="FD201">
        <v>0</v>
      </c>
      <c r="FE201" t="s">
        <v>424</v>
      </c>
      <c r="FF201">
        <v>1747148579.5</v>
      </c>
      <c r="FG201">
        <v>1747148584.5</v>
      </c>
      <c r="FH201">
        <v>0</v>
      </c>
      <c r="FI201">
        <v>0.162</v>
      </c>
      <c r="FJ201">
        <v>-0.001</v>
      </c>
      <c r="FK201">
        <v>0.139</v>
      </c>
      <c r="FL201">
        <v>0.058</v>
      </c>
      <c r="FM201">
        <v>420</v>
      </c>
      <c r="FN201">
        <v>16</v>
      </c>
      <c r="FO201">
        <v>0.19</v>
      </c>
      <c r="FP201">
        <v>0.02</v>
      </c>
      <c r="FQ201">
        <v>0.7919303902439024</v>
      </c>
      <c r="FR201">
        <v>-0.07049592334494674</v>
      </c>
      <c r="FS201">
        <v>0.03826220032551902</v>
      </c>
      <c r="FT201">
        <v>1</v>
      </c>
      <c r="FU201">
        <v>174.4529411764706</v>
      </c>
      <c r="FV201">
        <v>-4.681436321088368</v>
      </c>
      <c r="FW201">
        <v>5.951234933342318</v>
      </c>
      <c r="FX201">
        <v>0</v>
      </c>
      <c r="FY201">
        <v>0.08813365365853658</v>
      </c>
      <c r="FZ201">
        <v>-0.007530495470383061</v>
      </c>
      <c r="GA201">
        <v>0.001560573730035483</v>
      </c>
      <c r="GB201">
        <v>1</v>
      </c>
      <c r="GC201">
        <v>2</v>
      </c>
      <c r="GD201">
        <v>3</v>
      </c>
      <c r="GE201" t="s">
        <v>434</v>
      </c>
      <c r="GF201">
        <v>3.12685</v>
      </c>
      <c r="GG201">
        <v>2.73399</v>
      </c>
      <c r="GH201">
        <v>0.08529929999999999</v>
      </c>
      <c r="GI201">
        <v>0.08564190000000001</v>
      </c>
      <c r="GJ201">
        <v>0.106248</v>
      </c>
      <c r="GK201">
        <v>0.106526</v>
      </c>
      <c r="GL201">
        <v>27390.6</v>
      </c>
      <c r="GM201">
        <v>26550.9</v>
      </c>
      <c r="GN201">
        <v>30488.1</v>
      </c>
      <c r="GO201">
        <v>29294.4</v>
      </c>
      <c r="GP201">
        <v>37610.6</v>
      </c>
      <c r="GQ201">
        <v>34425.5</v>
      </c>
      <c r="GR201">
        <v>46647</v>
      </c>
      <c r="GS201">
        <v>43517.9</v>
      </c>
      <c r="GT201">
        <v>1.81405</v>
      </c>
      <c r="GU201">
        <v>1.87178</v>
      </c>
      <c r="GV201">
        <v>0.08159130000000001</v>
      </c>
      <c r="GW201">
        <v>0</v>
      </c>
      <c r="GX201">
        <v>28.6719</v>
      </c>
      <c r="GY201">
        <v>999.9</v>
      </c>
      <c r="GZ201">
        <v>55.2</v>
      </c>
      <c r="HA201">
        <v>31.2</v>
      </c>
      <c r="HB201">
        <v>28</v>
      </c>
      <c r="HC201">
        <v>63.5118</v>
      </c>
      <c r="HD201">
        <v>16.7588</v>
      </c>
      <c r="HE201">
        <v>1</v>
      </c>
      <c r="HF201">
        <v>0.18845</v>
      </c>
      <c r="HG201">
        <v>-1.46508</v>
      </c>
      <c r="HH201">
        <v>20.2134</v>
      </c>
      <c r="HI201">
        <v>5.23855</v>
      </c>
      <c r="HJ201">
        <v>11.974</v>
      </c>
      <c r="HK201">
        <v>4.9719</v>
      </c>
      <c r="HL201">
        <v>3.291</v>
      </c>
      <c r="HM201">
        <v>9999</v>
      </c>
      <c r="HN201">
        <v>9999</v>
      </c>
      <c r="HO201">
        <v>9999</v>
      </c>
      <c r="HP201">
        <v>999.9</v>
      </c>
      <c r="HQ201">
        <v>4.97296</v>
      </c>
      <c r="HR201">
        <v>1.8774</v>
      </c>
      <c r="HS201">
        <v>1.87549</v>
      </c>
      <c r="HT201">
        <v>1.87834</v>
      </c>
      <c r="HU201">
        <v>1.875</v>
      </c>
      <c r="HV201">
        <v>1.87856</v>
      </c>
      <c r="HW201">
        <v>1.87572</v>
      </c>
      <c r="HX201">
        <v>1.87683</v>
      </c>
      <c r="HY201">
        <v>0</v>
      </c>
      <c r="HZ201">
        <v>0</v>
      </c>
      <c r="IA201">
        <v>0</v>
      </c>
      <c r="IB201">
        <v>0</v>
      </c>
      <c r="IC201" t="s">
        <v>426</v>
      </c>
      <c r="ID201" t="s">
        <v>427</v>
      </c>
      <c r="IE201" t="s">
        <v>428</v>
      </c>
      <c r="IF201" t="s">
        <v>428</v>
      </c>
      <c r="IG201" t="s">
        <v>428</v>
      </c>
      <c r="IH201" t="s">
        <v>428</v>
      </c>
      <c r="II201">
        <v>0</v>
      </c>
      <c r="IJ201">
        <v>100</v>
      </c>
      <c r="IK201">
        <v>100</v>
      </c>
      <c r="IL201">
        <v>0.119</v>
      </c>
      <c r="IM201">
        <v>0.2346</v>
      </c>
      <c r="IN201">
        <v>-0.2620446997112612</v>
      </c>
      <c r="IO201">
        <v>0.0009670109888777422</v>
      </c>
      <c r="IP201">
        <v>-2.06069886015755E-07</v>
      </c>
      <c r="IQ201">
        <v>1.492131737393187E-10</v>
      </c>
      <c r="IR201">
        <v>-0.04753701319922854</v>
      </c>
      <c r="IS201">
        <v>-0.001311061913088307</v>
      </c>
      <c r="IT201">
        <v>0.0006994928358591311</v>
      </c>
      <c r="IU201">
        <v>-6.08881213830995E-06</v>
      </c>
      <c r="IV201">
        <v>3</v>
      </c>
      <c r="IW201">
        <v>2112</v>
      </c>
      <c r="IX201">
        <v>1</v>
      </c>
      <c r="IY201">
        <v>30</v>
      </c>
      <c r="IZ201">
        <v>189285.7</v>
      </c>
      <c r="JA201">
        <v>189285.6</v>
      </c>
      <c r="JB201">
        <v>1.1145</v>
      </c>
      <c r="JC201">
        <v>2.55981</v>
      </c>
      <c r="JD201">
        <v>1.39893</v>
      </c>
      <c r="JE201">
        <v>2.35352</v>
      </c>
      <c r="JF201">
        <v>1.44897</v>
      </c>
      <c r="JG201">
        <v>2.5061</v>
      </c>
      <c r="JH201">
        <v>37.4098</v>
      </c>
      <c r="JI201">
        <v>24.2188</v>
      </c>
      <c r="JJ201">
        <v>18</v>
      </c>
      <c r="JK201">
        <v>476.151</v>
      </c>
      <c r="JL201">
        <v>482.884</v>
      </c>
      <c r="JM201">
        <v>31.2846</v>
      </c>
      <c r="JN201">
        <v>29.5749</v>
      </c>
      <c r="JO201">
        <v>29.9999</v>
      </c>
      <c r="JP201">
        <v>29.2771</v>
      </c>
      <c r="JQ201">
        <v>29.3374</v>
      </c>
      <c r="JR201">
        <v>22.3345</v>
      </c>
      <c r="JS201">
        <v>23.7364</v>
      </c>
      <c r="JT201">
        <v>100</v>
      </c>
      <c r="JU201">
        <v>31.2811</v>
      </c>
      <c r="JV201">
        <v>420</v>
      </c>
      <c r="JW201">
        <v>23.9804</v>
      </c>
      <c r="JX201">
        <v>100.801</v>
      </c>
      <c r="JY201">
        <v>100.11</v>
      </c>
    </row>
    <row r="202" spans="1:285">
      <c r="A202">
        <v>186</v>
      </c>
      <c r="B202">
        <v>1758505724.1</v>
      </c>
      <c r="C202">
        <v>2207.5</v>
      </c>
      <c r="D202" t="s">
        <v>803</v>
      </c>
      <c r="E202" t="s">
        <v>804</v>
      </c>
      <c r="F202">
        <v>5</v>
      </c>
      <c r="G202" t="s">
        <v>734</v>
      </c>
      <c r="H202" t="s">
        <v>420</v>
      </c>
      <c r="I202" t="s">
        <v>421</v>
      </c>
      <c r="J202">
        <v>1758505721.1</v>
      </c>
      <c r="K202">
        <f>(L202)/1000</f>
        <v>0</v>
      </c>
      <c r="L202">
        <f>1000*DL202*AJ202*(DH202-DI202)/(100*DA202*(1000-AJ202*DH202))</f>
        <v>0</v>
      </c>
      <c r="M202">
        <f>DL202*AJ202*(DG202-DF202*(1000-AJ202*DI202)/(1000-AJ202*DH202))/(100*DA202)</f>
        <v>0</v>
      </c>
      <c r="N202">
        <f>DF202 - IF(AJ202&gt;1, M202*DA202*100.0/(AL202), 0)</f>
        <v>0</v>
      </c>
      <c r="O202">
        <f>((U202-K202/2)*N202-M202)/(U202+K202/2)</f>
        <v>0</v>
      </c>
      <c r="P202">
        <f>O202*(DM202+DN202)/1000.0</f>
        <v>0</v>
      </c>
      <c r="Q202">
        <f>(DF202 - IF(AJ202&gt;1, M202*DA202*100.0/(AL202), 0))*(DM202+DN202)/1000.0</f>
        <v>0</v>
      </c>
      <c r="R202">
        <f>2.0/((1/T202-1/S202)+SIGN(T202)*SQRT((1/T202-1/S202)*(1/T202-1/S202) + 4*DB202/((DB202+1)*(DB202+1))*(2*1/T202*1/S202-1/S202*1/S202)))</f>
        <v>0</v>
      </c>
      <c r="S202">
        <f>IF(LEFT(DC202,1)&lt;&gt;"0",IF(LEFT(DC202,1)="1",3.0,DD202),$D$5+$E$5*(DT202*DM202/($K$5*1000))+$F$5*(DT202*DM202/($K$5*1000))*MAX(MIN(DA202,$J$5),$I$5)*MAX(MIN(DA202,$J$5),$I$5)+$G$5*MAX(MIN(DA202,$J$5),$I$5)*(DT202*DM202/($K$5*1000))+$H$5*(DT202*DM202/($K$5*1000))*(DT202*DM202/($K$5*1000)))</f>
        <v>0</v>
      </c>
      <c r="T202">
        <f>K202*(1000-(1000*0.61365*exp(17.502*X202/(240.97+X202))/(DM202+DN202)+DH202)/2)/(1000*0.61365*exp(17.502*X202/(240.97+X202))/(DM202+DN202)-DH202)</f>
        <v>0</v>
      </c>
      <c r="U202">
        <f>1/((DB202+1)/(R202/1.6)+1/(S202/1.37)) + DB202/((DB202+1)/(R202/1.6) + DB202/(S202/1.37))</f>
        <v>0</v>
      </c>
      <c r="V202">
        <f>(CW202*CZ202)</f>
        <v>0</v>
      </c>
      <c r="W202">
        <f>(DO202+(V202+2*0.95*5.67E-8*(((DO202+$B$7)+273)^4-(DO202+273)^4)-44100*K202)/(1.84*29.3*S202+8*0.95*5.67E-8*(DO202+273)^3))</f>
        <v>0</v>
      </c>
      <c r="X202">
        <f>($C$7*DP202+$D$7*DQ202+$E$7*W202)</f>
        <v>0</v>
      </c>
      <c r="Y202">
        <f>0.61365*exp(17.502*X202/(240.97+X202))</f>
        <v>0</v>
      </c>
      <c r="Z202">
        <f>(AA202/AB202*100)</f>
        <v>0</v>
      </c>
      <c r="AA202">
        <f>DH202*(DM202+DN202)/1000</f>
        <v>0</v>
      </c>
      <c r="AB202">
        <f>0.61365*exp(17.502*DO202/(240.97+DO202))</f>
        <v>0</v>
      </c>
      <c r="AC202">
        <f>(Y202-DH202*(DM202+DN202)/1000)</f>
        <v>0</v>
      </c>
      <c r="AD202">
        <f>(-K202*44100)</f>
        <v>0</v>
      </c>
      <c r="AE202">
        <f>2*29.3*S202*0.92*(DO202-X202)</f>
        <v>0</v>
      </c>
      <c r="AF202">
        <f>2*0.95*5.67E-8*(((DO202+$B$7)+273)^4-(X202+273)^4)</f>
        <v>0</v>
      </c>
      <c r="AG202">
        <f>V202+AF202+AD202+AE202</f>
        <v>0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MAX(0,($B$13+$C$13*DT202)/(1+$D$13*DT202)*DM202/(DO202+273)*$E$13)</f>
        <v>0</v>
      </c>
      <c r="AM202" t="s">
        <v>422</v>
      </c>
      <c r="AN202" t="s">
        <v>422</v>
      </c>
      <c r="AO202">
        <v>0</v>
      </c>
      <c r="AP202">
        <v>0</v>
      </c>
      <c r="AQ202">
        <f>1-AO202/AP202</f>
        <v>0</v>
      </c>
      <c r="AR202">
        <v>0</v>
      </c>
      <c r="AS202" t="s">
        <v>422</v>
      </c>
      <c r="AT202" t="s">
        <v>422</v>
      </c>
      <c r="AU202">
        <v>0</v>
      </c>
      <c r="AV202">
        <v>0</v>
      </c>
      <c r="AW202">
        <f>1-AU202/AV202</f>
        <v>0</v>
      </c>
      <c r="AX202">
        <v>0.5</v>
      </c>
      <c r="AY202">
        <f>CX202</f>
        <v>0</v>
      </c>
      <c r="AZ202">
        <f>M202</f>
        <v>0</v>
      </c>
      <c r="BA202">
        <f>AW202*AX202*AY202</f>
        <v>0</v>
      </c>
      <c r="BB202">
        <f>(AZ202-AR202)/AY202</f>
        <v>0</v>
      </c>
      <c r="BC202">
        <f>(AP202-AV202)/AV202</f>
        <v>0</v>
      </c>
      <c r="BD202">
        <f>AO202/(AQ202+AO202/AV202)</f>
        <v>0</v>
      </c>
      <c r="BE202" t="s">
        <v>422</v>
      </c>
      <c r="BF202">
        <v>0</v>
      </c>
      <c r="BG202">
        <f>IF(BF202&lt;&gt;0, BF202, BD202)</f>
        <v>0</v>
      </c>
      <c r="BH202">
        <f>1-BG202/AV202</f>
        <v>0</v>
      </c>
      <c r="BI202">
        <f>(AV202-AU202)/(AV202-BG202)</f>
        <v>0</v>
      </c>
      <c r="BJ202">
        <f>(AP202-AV202)/(AP202-BG202)</f>
        <v>0</v>
      </c>
      <c r="BK202">
        <f>(AV202-AU202)/(AV202-AO202)</f>
        <v>0</v>
      </c>
      <c r="BL202">
        <f>(AP202-AV202)/(AP202-AO202)</f>
        <v>0</v>
      </c>
      <c r="BM202">
        <f>(BI202*BG202/AU202)</f>
        <v>0</v>
      </c>
      <c r="BN202">
        <f>(1-BM202)</f>
        <v>0</v>
      </c>
      <c r="CW202">
        <f>$B$11*DU202+$C$11*DV202+$F$11*EG202*(1-EJ202)</f>
        <v>0</v>
      </c>
      <c r="CX202">
        <f>CW202*CY202</f>
        <v>0</v>
      </c>
      <c r="CY202">
        <f>($B$11*$D$9+$C$11*$D$9+$F$11*((ET202+EL202)/MAX(ET202+EL202+EU202, 0.1)*$I$9+EU202/MAX(ET202+EL202+EU202, 0.1)*$J$9))/($B$11+$C$11+$F$11)</f>
        <v>0</v>
      </c>
      <c r="CZ202">
        <f>($B$11*$K$9+$C$11*$K$9+$F$11*((ET202+EL202)/MAX(ET202+EL202+EU202, 0.1)*$P$9+EU202/MAX(ET202+EL202+EU202, 0.1)*$Q$9))/($B$11+$C$11+$F$11)</f>
        <v>0</v>
      </c>
      <c r="DA202">
        <v>1.91</v>
      </c>
      <c r="DB202">
        <v>0.5</v>
      </c>
      <c r="DC202" t="s">
        <v>423</v>
      </c>
      <c r="DD202">
        <v>2</v>
      </c>
      <c r="DE202">
        <v>1758505721.1</v>
      </c>
      <c r="DF202">
        <v>420.7916666666667</v>
      </c>
      <c r="DG202">
        <v>419.985</v>
      </c>
      <c r="DH202">
        <v>23.99928888888889</v>
      </c>
      <c r="DI202">
        <v>23.91184444444444</v>
      </c>
      <c r="DJ202">
        <v>420.6723333333333</v>
      </c>
      <c r="DK202">
        <v>23.76467777777778</v>
      </c>
      <c r="DL202">
        <v>499.9157777777778</v>
      </c>
      <c r="DM202">
        <v>89.96193333333332</v>
      </c>
      <c r="DN202">
        <v>0.05620752222222222</v>
      </c>
      <c r="DO202">
        <v>30.27777777777778</v>
      </c>
      <c r="DP202">
        <v>30.00546666666666</v>
      </c>
      <c r="DQ202">
        <v>999.9000000000001</v>
      </c>
      <c r="DR202">
        <v>0</v>
      </c>
      <c r="DS202">
        <v>0</v>
      </c>
      <c r="DT202">
        <v>9986.806666666665</v>
      </c>
      <c r="DU202">
        <v>0</v>
      </c>
      <c r="DV202">
        <v>1.59976</v>
      </c>
      <c r="DW202">
        <v>0.8067389999999999</v>
      </c>
      <c r="DX202">
        <v>431.1386666666667</v>
      </c>
      <c r="DY202">
        <v>430.2734444444444</v>
      </c>
      <c r="DZ202">
        <v>0.08743095555555555</v>
      </c>
      <c r="EA202">
        <v>419.985</v>
      </c>
      <c r="EB202">
        <v>23.91184444444444</v>
      </c>
      <c r="EC202">
        <v>2.159024444444444</v>
      </c>
      <c r="ED202">
        <v>2.151157777777778</v>
      </c>
      <c r="EE202">
        <v>18.66145555555556</v>
      </c>
      <c r="EF202">
        <v>18.60312222222222</v>
      </c>
      <c r="EG202">
        <v>0.00500056</v>
      </c>
      <c r="EH202">
        <v>0</v>
      </c>
      <c r="EI202">
        <v>0</v>
      </c>
      <c r="EJ202">
        <v>0</v>
      </c>
      <c r="EK202">
        <v>170.8222222222222</v>
      </c>
      <c r="EL202">
        <v>0.00500056</v>
      </c>
      <c r="EM202">
        <v>-8.388888888888891</v>
      </c>
      <c r="EN202">
        <v>-2.788888888888889</v>
      </c>
      <c r="EO202">
        <v>35.16633333333333</v>
      </c>
      <c r="EP202">
        <v>39.78444444444445</v>
      </c>
      <c r="EQ202">
        <v>37.26377777777778</v>
      </c>
      <c r="ER202">
        <v>39.66655555555556</v>
      </c>
      <c r="ES202">
        <v>38.03444444444445</v>
      </c>
      <c r="ET202">
        <v>0</v>
      </c>
      <c r="EU202">
        <v>0</v>
      </c>
      <c r="EV202">
        <v>0</v>
      </c>
      <c r="EW202">
        <v>1758505726.3</v>
      </c>
      <c r="EX202">
        <v>0</v>
      </c>
      <c r="EY202">
        <v>173.65</v>
      </c>
      <c r="EZ202">
        <v>-43.60000035783202</v>
      </c>
      <c r="FA202">
        <v>27.35726490284559</v>
      </c>
      <c r="FB202">
        <v>-6.253846153846153</v>
      </c>
      <c r="FC202">
        <v>15</v>
      </c>
      <c r="FD202">
        <v>0</v>
      </c>
      <c r="FE202" t="s">
        <v>424</v>
      </c>
      <c r="FF202">
        <v>1747148579.5</v>
      </c>
      <c r="FG202">
        <v>1747148584.5</v>
      </c>
      <c r="FH202">
        <v>0</v>
      </c>
      <c r="FI202">
        <v>0.162</v>
      </c>
      <c r="FJ202">
        <v>-0.001</v>
      </c>
      <c r="FK202">
        <v>0.139</v>
      </c>
      <c r="FL202">
        <v>0.058</v>
      </c>
      <c r="FM202">
        <v>420</v>
      </c>
      <c r="FN202">
        <v>16</v>
      </c>
      <c r="FO202">
        <v>0.19</v>
      </c>
      <c r="FP202">
        <v>0.02</v>
      </c>
      <c r="FQ202">
        <v>0.7897583000000001</v>
      </c>
      <c r="FR202">
        <v>0.002802551594744797</v>
      </c>
      <c r="FS202">
        <v>0.03735570624563267</v>
      </c>
      <c r="FT202">
        <v>1</v>
      </c>
      <c r="FU202">
        <v>174.5441176470588</v>
      </c>
      <c r="FV202">
        <v>-17.87776943916187</v>
      </c>
      <c r="FW202">
        <v>5.930538670924898</v>
      </c>
      <c r="FX202">
        <v>0</v>
      </c>
      <c r="FY202">
        <v>0.08800621500000001</v>
      </c>
      <c r="FZ202">
        <v>-0.007012545590994331</v>
      </c>
      <c r="GA202">
        <v>0.001519167832655431</v>
      </c>
      <c r="GB202">
        <v>1</v>
      </c>
      <c r="GC202">
        <v>2</v>
      </c>
      <c r="GD202">
        <v>3</v>
      </c>
      <c r="GE202" t="s">
        <v>434</v>
      </c>
      <c r="GF202">
        <v>3.12685</v>
      </c>
      <c r="GG202">
        <v>2.73418</v>
      </c>
      <c r="GH202">
        <v>0.0852991</v>
      </c>
      <c r="GI202">
        <v>0.0856412</v>
      </c>
      <c r="GJ202">
        <v>0.106245</v>
      </c>
      <c r="GK202">
        <v>0.106527</v>
      </c>
      <c r="GL202">
        <v>27390.5</v>
      </c>
      <c r="GM202">
        <v>26550.9</v>
      </c>
      <c r="GN202">
        <v>30487.9</v>
      </c>
      <c r="GO202">
        <v>29294.3</v>
      </c>
      <c r="GP202">
        <v>37610.5</v>
      </c>
      <c r="GQ202">
        <v>34425.5</v>
      </c>
      <c r="GR202">
        <v>46646.8</v>
      </c>
      <c r="GS202">
        <v>43517.8</v>
      </c>
      <c r="GT202">
        <v>1.81385</v>
      </c>
      <c r="GU202">
        <v>1.872</v>
      </c>
      <c r="GV202">
        <v>0.08220230000000001</v>
      </c>
      <c r="GW202">
        <v>0</v>
      </c>
      <c r="GX202">
        <v>28.6707</v>
      </c>
      <c r="GY202">
        <v>999.9</v>
      </c>
      <c r="GZ202">
        <v>55.2</v>
      </c>
      <c r="HA202">
        <v>31.2</v>
      </c>
      <c r="HB202">
        <v>27.9998</v>
      </c>
      <c r="HC202">
        <v>63.1318</v>
      </c>
      <c r="HD202">
        <v>16.7788</v>
      </c>
      <c r="HE202">
        <v>1</v>
      </c>
      <c r="HF202">
        <v>0.188389</v>
      </c>
      <c r="HG202">
        <v>-1.47193</v>
      </c>
      <c r="HH202">
        <v>20.2132</v>
      </c>
      <c r="HI202">
        <v>5.2384</v>
      </c>
      <c r="HJ202">
        <v>11.974</v>
      </c>
      <c r="HK202">
        <v>4.97205</v>
      </c>
      <c r="HL202">
        <v>3.291</v>
      </c>
      <c r="HM202">
        <v>9999</v>
      </c>
      <c r="HN202">
        <v>9999</v>
      </c>
      <c r="HO202">
        <v>9999</v>
      </c>
      <c r="HP202">
        <v>999.9</v>
      </c>
      <c r="HQ202">
        <v>4.97297</v>
      </c>
      <c r="HR202">
        <v>1.8774</v>
      </c>
      <c r="HS202">
        <v>1.87547</v>
      </c>
      <c r="HT202">
        <v>1.87832</v>
      </c>
      <c r="HU202">
        <v>1.875</v>
      </c>
      <c r="HV202">
        <v>1.87857</v>
      </c>
      <c r="HW202">
        <v>1.87569</v>
      </c>
      <c r="HX202">
        <v>1.87684</v>
      </c>
      <c r="HY202">
        <v>0</v>
      </c>
      <c r="HZ202">
        <v>0</v>
      </c>
      <c r="IA202">
        <v>0</v>
      </c>
      <c r="IB202">
        <v>0</v>
      </c>
      <c r="IC202" t="s">
        <v>426</v>
      </c>
      <c r="ID202" t="s">
        <v>427</v>
      </c>
      <c r="IE202" t="s">
        <v>428</v>
      </c>
      <c r="IF202" t="s">
        <v>428</v>
      </c>
      <c r="IG202" t="s">
        <v>428</v>
      </c>
      <c r="IH202" t="s">
        <v>428</v>
      </c>
      <c r="II202">
        <v>0</v>
      </c>
      <c r="IJ202">
        <v>100</v>
      </c>
      <c r="IK202">
        <v>100</v>
      </c>
      <c r="IL202">
        <v>0.119</v>
      </c>
      <c r="IM202">
        <v>0.2346</v>
      </c>
      <c r="IN202">
        <v>-0.2620446997112612</v>
      </c>
      <c r="IO202">
        <v>0.0009670109888777422</v>
      </c>
      <c r="IP202">
        <v>-2.06069886015755E-07</v>
      </c>
      <c r="IQ202">
        <v>1.492131737393187E-10</v>
      </c>
      <c r="IR202">
        <v>-0.04753701319922854</v>
      </c>
      <c r="IS202">
        <v>-0.001311061913088307</v>
      </c>
      <c r="IT202">
        <v>0.0006994928358591311</v>
      </c>
      <c r="IU202">
        <v>-6.08881213830995E-06</v>
      </c>
      <c r="IV202">
        <v>3</v>
      </c>
      <c r="IW202">
        <v>2112</v>
      </c>
      <c r="IX202">
        <v>1</v>
      </c>
      <c r="IY202">
        <v>30</v>
      </c>
      <c r="IZ202">
        <v>189285.7</v>
      </c>
      <c r="JA202">
        <v>189285.7</v>
      </c>
      <c r="JB202">
        <v>1.1145</v>
      </c>
      <c r="JC202">
        <v>2.55737</v>
      </c>
      <c r="JD202">
        <v>1.39893</v>
      </c>
      <c r="JE202">
        <v>2.35352</v>
      </c>
      <c r="JF202">
        <v>1.44897</v>
      </c>
      <c r="JG202">
        <v>2.5647</v>
      </c>
      <c r="JH202">
        <v>37.4098</v>
      </c>
      <c r="JI202">
        <v>24.2188</v>
      </c>
      <c r="JJ202">
        <v>18</v>
      </c>
      <c r="JK202">
        <v>476.033</v>
      </c>
      <c r="JL202">
        <v>483.029</v>
      </c>
      <c r="JM202">
        <v>31.2816</v>
      </c>
      <c r="JN202">
        <v>29.5736</v>
      </c>
      <c r="JO202">
        <v>29.9999</v>
      </c>
      <c r="JP202">
        <v>29.2759</v>
      </c>
      <c r="JQ202">
        <v>29.3367</v>
      </c>
      <c r="JR202">
        <v>22.335</v>
      </c>
      <c r="JS202">
        <v>23.7364</v>
      </c>
      <c r="JT202">
        <v>100</v>
      </c>
      <c r="JU202">
        <v>31.276</v>
      </c>
      <c r="JV202">
        <v>420</v>
      </c>
      <c r="JW202">
        <v>23.9802</v>
      </c>
      <c r="JX202">
        <v>100.801</v>
      </c>
      <c r="JY202">
        <v>100.109</v>
      </c>
    </row>
    <row r="203" spans="1:285">
      <c r="A203">
        <v>187</v>
      </c>
      <c r="B203">
        <v>1758505726.1</v>
      </c>
      <c r="C203">
        <v>2209.5</v>
      </c>
      <c r="D203" t="s">
        <v>805</v>
      </c>
      <c r="E203" t="s">
        <v>806</v>
      </c>
      <c r="F203">
        <v>5</v>
      </c>
      <c r="G203" t="s">
        <v>734</v>
      </c>
      <c r="H203" t="s">
        <v>420</v>
      </c>
      <c r="I203" t="s">
        <v>421</v>
      </c>
      <c r="J203">
        <v>1758505723.1</v>
      </c>
      <c r="K203">
        <f>(L203)/1000</f>
        <v>0</v>
      </c>
      <c r="L203">
        <f>1000*DL203*AJ203*(DH203-DI203)/(100*DA203*(1000-AJ203*DH203))</f>
        <v>0</v>
      </c>
      <c r="M203">
        <f>DL203*AJ203*(DG203-DF203*(1000-AJ203*DI203)/(1000-AJ203*DH203))/(100*DA203)</f>
        <v>0</v>
      </c>
      <c r="N203">
        <f>DF203 - IF(AJ203&gt;1, M203*DA203*100.0/(AL203), 0)</f>
        <v>0</v>
      </c>
      <c r="O203">
        <f>((U203-K203/2)*N203-M203)/(U203+K203/2)</f>
        <v>0</v>
      </c>
      <c r="P203">
        <f>O203*(DM203+DN203)/1000.0</f>
        <v>0</v>
      </c>
      <c r="Q203">
        <f>(DF203 - IF(AJ203&gt;1, M203*DA203*100.0/(AL203), 0))*(DM203+DN203)/1000.0</f>
        <v>0</v>
      </c>
      <c r="R203">
        <f>2.0/((1/T203-1/S203)+SIGN(T203)*SQRT((1/T203-1/S203)*(1/T203-1/S203) + 4*DB203/((DB203+1)*(DB203+1))*(2*1/T203*1/S203-1/S203*1/S203)))</f>
        <v>0</v>
      </c>
      <c r="S203">
        <f>IF(LEFT(DC203,1)&lt;&gt;"0",IF(LEFT(DC203,1)="1",3.0,DD203),$D$5+$E$5*(DT203*DM203/($K$5*1000))+$F$5*(DT203*DM203/($K$5*1000))*MAX(MIN(DA203,$J$5),$I$5)*MAX(MIN(DA203,$J$5),$I$5)+$G$5*MAX(MIN(DA203,$J$5),$I$5)*(DT203*DM203/($K$5*1000))+$H$5*(DT203*DM203/($K$5*1000))*(DT203*DM203/($K$5*1000)))</f>
        <v>0</v>
      </c>
      <c r="T203">
        <f>K203*(1000-(1000*0.61365*exp(17.502*X203/(240.97+X203))/(DM203+DN203)+DH203)/2)/(1000*0.61365*exp(17.502*X203/(240.97+X203))/(DM203+DN203)-DH203)</f>
        <v>0</v>
      </c>
      <c r="U203">
        <f>1/((DB203+1)/(R203/1.6)+1/(S203/1.37)) + DB203/((DB203+1)/(R203/1.6) + DB203/(S203/1.37))</f>
        <v>0</v>
      </c>
      <c r="V203">
        <f>(CW203*CZ203)</f>
        <v>0</v>
      </c>
      <c r="W203">
        <f>(DO203+(V203+2*0.95*5.67E-8*(((DO203+$B$7)+273)^4-(DO203+273)^4)-44100*K203)/(1.84*29.3*S203+8*0.95*5.67E-8*(DO203+273)^3))</f>
        <v>0</v>
      </c>
      <c r="X203">
        <f>($C$7*DP203+$D$7*DQ203+$E$7*W203)</f>
        <v>0</v>
      </c>
      <c r="Y203">
        <f>0.61365*exp(17.502*X203/(240.97+X203))</f>
        <v>0</v>
      </c>
      <c r="Z203">
        <f>(AA203/AB203*100)</f>
        <v>0</v>
      </c>
      <c r="AA203">
        <f>DH203*(DM203+DN203)/1000</f>
        <v>0</v>
      </c>
      <c r="AB203">
        <f>0.61365*exp(17.502*DO203/(240.97+DO203))</f>
        <v>0</v>
      </c>
      <c r="AC203">
        <f>(Y203-DH203*(DM203+DN203)/1000)</f>
        <v>0</v>
      </c>
      <c r="AD203">
        <f>(-K203*44100)</f>
        <v>0</v>
      </c>
      <c r="AE203">
        <f>2*29.3*S203*0.92*(DO203-X203)</f>
        <v>0</v>
      </c>
      <c r="AF203">
        <f>2*0.95*5.67E-8*(((DO203+$B$7)+273)^4-(X203+273)^4)</f>
        <v>0</v>
      </c>
      <c r="AG203">
        <f>V203+AF203+AD203+AE203</f>
        <v>0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MAX(0,($B$13+$C$13*DT203)/(1+$D$13*DT203)*DM203/(DO203+273)*$E$13)</f>
        <v>0</v>
      </c>
      <c r="AM203" t="s">
        <v>422</v>
      </c>
      <c r="AN203" t="s">
        <v>422</v>
      </c>
      <c r="AO203">
        <v>0</v>
      </c>
      <c r="AP203">
        <v>0</v>
      </c>
      <c r="AQ203">
        <f>1-AO203/AP203</f>
        <v>0</v>
      </c>
      <c r="AR203">
        <v>0</v>
      </c>
      <c r="AS203" t="s">
        <v>422</v>
      </c>
      <c r="AT203" t="s">
        <v>422</v>
      </c>
      <c r="AU203">
        <v>0</v>
      </c>
      <c r="AV203">
        <v>0</v>
      </c>
      <c r="AW203">
        <f>1-AU203/AV203</f>
        <v>0</v>
      </c>
      <c r="AX203">
        <v>0.5</v>
      </c>
      <c r="AY203">
        <f>CX203</f>
        <v>0</v>
      </c>
      <c r="AZ203">
        <f>M203</f>
        <v>0</v>
      </c>
      <c r="BA203">
        <f>AW203*AX203*AY203</f>
        <v>0</v>
      </c>
      <c r="BB203">
        <f>(AZ203-AR203)/AY203</f>
        <v>0</v>
      </c>
      <c r="BC203">
        <f>(AP203-AV203)/AV203</f>
        <v>0</v>
      </c>
      <c r="BD203">
        <f>AO203/(AQ203+AO203/AV203)</f>
        <v>0</v>
      </c>
      <c r="BE203" t="s">
        <v>422</v>
      </c>
      <c r="BF203">
        <v>0</v>
      </c>
      <c r="BG203">
        <f>IF(BF203&lt;&gt;0, BF203, BD203)</f>
        <v>0</v>
      </c>
      <c r="BH203">
        <f>1-BG203/AV203</f>
        <v>0</v>
      </c>
      <c r="BI203">
        <f>(AV203-AU203)/(AV203-BG203)</f>
        <v>0</v>
      </c>
      <c r="BJ203">
        <f>(AP203-AV203)/(AP203-BG203)</f>
        <v>0</v>
      </c>
      <c r="BK203">
        <f>(AV203-AU203)/(AV203-AO203)</f>
        <v>0</v>
      </c>
      <c r="BL203">
        <f>(AP203-AV203)/(AP203-AO203)</f>
        <v>0</v>
      </c>
      <c r="BM203">
        <f>(BI203*BG203/AU203)</f>
        <v>0</v>
      </c>
      <c r="BN203">
        <f>(1-BM203)</f>
        <v>0</v>
      </c>
      <c r="CW203">
        <f>$B$11*DU203+$C$11*DV203+$F$11*EG203*(1-EJ203)</f>
        <v>0</v>
      </c>
      <c r="CX203">
        <f>CW203*CY203</f>
        <v>0</v>
      </c>
      <c r="CY203">
        <f>($B$11*$D$9+$C$11*$D$9+$F$11*((ET203+EL203)/MAX(ET203+EL203+EU203, 0.1)*$I$9+EU203/MAX(ET203+EL203+EU203, 0.1)*$J$9))/($B$11+$C$11+$F$11)</f>
        <v>0</v>
      </c>
      <c r="CZ203">
        <f>($B$11*$K$9+$C$11*$K$9+$F$11*((ET203+EL203)/MAX(ET203+EL203+EU203, 0.1)*$P$9+EU203/MAX(ET203+EL203+EU203, 0.1)*$Q$9))/($B$11+$C$11+$F$11)</f>
        <v>0</v>
      </c>
      <c r="DA203">
        <v>1.91</v>
      </c>
      <c r="DB203">
        <v>0.5</v>
      </c>
      <c r="DC203" t="s">
        <v>423</v>
      </c>
      <c r="DD203">
        <v>2</v>
      </c>
      <c r="DE203">
        <v>1758505723.1</v>
      </c>
      <c r="DF203">
        <v>420.7934444444444</v>
      </c>
      <c r="DG203">
        <v>419.9836666666667</v>
      </c>
      <c r="DH203">
        <v>23.99774444444444</v>
      </c>
      <c r="DI203">
        <v>23.91051111111111</v>
      </c>
      <c r="DJ203">
        <v>420.674</v>
      </c>
      <c r="DK203">
        <v>23.76314444444444</v>
      </c>
      <c r="DL203">
        <v>499.9437777777778</v>
      </c>
      <c r="DM203">
        <v>89.96262222222222</v>
      </c>
      <c r="DN203">
        <v>0.05629848888888889</v>
      </c>
      <c r="DO203">
        <v>30.2778</v>
      </c>
      <c r="DP203">
        <v>30.00718888888889</v>
      </c>
      <c r="DQ203">
        <v>999.9000000000001</v>
      </c>
      <c r="DR203">
        <v>0</v>
      </c>
      <c r="DS203">
        <v>0</v>
      </c>
      <c r="DT203">
        <v>9993.331111111111</v>
      </c>
      <c r="DU203">
        <v>0</v>
      </c>
      <c r="DV203">
        <v>1.59976</v>
      </c>
      <c r="DW203">
        <v>0.809723</v>
      </c>
      <c r="DX203">
        <v>431.1396666666666</v>
      </c>
      <c r="DY203">
        <v>430.2715555555556</v>
      </c>
      <c r="DZ203">
        <v>0.08721903333333333</v>
      </c>
      <c r="EA203">
        <v>419.9836666666667</v>
      </c>
      <c r="EB203">
        <v>23.91051111111111</v>
      </c>
      <c r="EC203">
        <v>2.158901111111111</v>
      </c>
      <c r="ED203">
        <v>2.151052222222222</v>
      </c>
      <c r="EE203">
        <v>18.66053333333334</v>
      </c>
      <c r="EF203">
        <v>18.60234444444444</v>
      </c>
      <c r="EG203">
        <v>0.00500056</v>
      </c>
      <c r="EH203">
        <v>0</v>
      </c>
      <c r="EI203">
        <v>0</v>
      </c>
      <c r="EJ203">
        <v>0</v>
      </c>
      <c r="EK203">
        <v>169.5555555555555</v>
      </c>
      <c r="EL203">
        <v>0.00500056</v>
      </c>
      <c r="EM203">
        <v>-6.766666666666667</v>
      </c>
      <c r="EN203">
        <v>-2.488888888888889</v>
      </c>
      <c r="EO203">
        <v>35.15955555555556</v>
      </c>
      <c r="EP203">
        <v>39.8261111111111</v>
      </c>
      <c r="EQ203">
        <v>37.29155555555556</v>
      </c>
      <c r="ER203">
        <v>39.70822222222223</v>
      </c>
      <c r="ES203">
        <v>38.05511111111111</v>
      </c>
      <c r="ET203">
        <v>0</v>
      </c>
      <c r="EU203">
        <v>0</v>
      </c>
      <c r="EV203">
        <v>0</v>
      </c>
      <c r="EW203">
        <v>1758505728.1</v>
      </c>
      <c r="EX203">
        <v>0</v>
      </c>
      <c r="EY203">
        <v>172.808</v>
      </c>
      <c r="EZ203">
        <v>-26.45384649635511</v>
      </c>
      <c r="FA203">
        <v>16.56153855189772</v>
      </c>
      <c r="FB203">
        <v>-5.688</v>
      </c>
      <c r="FC203">
        <v>15</v>
      </c>
      <c r="FD203">
        <v>0</v>
      </c>
      <c r="FE203" t="s">
        <v>424</v>
      </c>
      <c r="FF203">
        <v>1747148579.5</v>
      </c>
      <c r="FG203">
        <v>1747148584.5</v>
      </c>
      <c r="FH203">
        <v>0</v>
      </c>
      <c r="FI203">
        <v>0.162</v>
      </c>
      <c r="FJ203">
        <v>-0.001</v>
      </c>
      <c r="FK203">
        <v>0.139</v>
      </c>
      <c r="FL203">
        <v>0.058</v>
      </c>
      <c r="FM203">
        <v>420</v>
      </c>
      <c r="FN203">
        <v>16</v>
      </c>
      <c r="FO203">
        <v>0.19</v>
      </c>
      <c r="FP203">
        <v>0.02</v>
      </c>
      <c r="FQ203">
        <v>0.7873706585365853</v>
      </c>
      <c r="FR203">
        <v>0.163749616724739</v>
      </c>
      <c r="FS203">
        <v>0.03340040727633221</v>
      </c>
      <c r="FT203">
        <v>1</v>
      </c>
      <c r="FU203">
        <v>173.2088235294117</v>
      </c>
      <c r="FV203">
        <v>-20.23376634989129</v>
      </c>
      <c r="FW203">
        <v>6.063456966172255</v>
      </c>
      <c r="FX203">
        <v>0</v>
      </c>
      <c r="FY203">
        <v>0.08755507560975609</v>
      </c>
      <c r="FZ203">
        <v>-0.002642878745644399</v>
      </c>
      <c r="GA203">
        <v>0.00110025475470855</v>
      </c>
      <c r="GB203">
        <v>1</v>
      </c>
      <c r="GC203">
        <v>2</v>
      </c>
      <c r="GD203">
        <v>3</v>
      </c>
      <c r="GE203" t="s">
        <v>434</v>
      </c>
      <c r="GF203">
        <v>3.12715</v>
      </c>
      <c r="GG203">
        <v>2.73407</v>
      </c>
      <c r="GH203">
        <v>0.08529870000000001</v>
      </c>
      <c r="GI203">
        <v>0.0856407</v>
      </c>
      <c r="GJ203">
        <v>0.10624</v>
      </c>
      <c r="GK203">
        <v>0.106523</v>
      </c>
      <c r="GL203">
        <v>27390.7</v>
      </c>
      <c r="GM203">
        <v>26550.7</v>
      </c>
      <c r="GN203">
        <v>30488.1</v>
      </c>
      <c r="GO203">
        <v>29294.1</v>
      </c>
      <c r="GP203">
        <v>37611.1</v>
      </c>
      <c r="GQ203">
        <v>34425.4</v>
      </c>
      <c r="GR203">
        <v>46647.3</v>
      </c>
      <c r="GS203">
        <v>43517.5</v>
      </c>
      <c r="GT203">
        <v>1.81413</v>
      </c>
      <c r="GU203">
        <v>1.8717</v>
      </c>
      <c r="GV203">
        <v>0.0824481</v>
      </c>
      <c r="GW203">
        <v>0</v>
      </c>
      <c r="GX203">
        <v>28.6707</v>
      </c>
      <c r="GY203">
        <v>999.9</v>
      </c>
      <c r="GZ203">
        <v>55.2</v>
      </c>
      <c r="HA203">
        <v>31.2</v>
      </c>
      <c r="HB203">
        <v>27.9987</v>
      </c>
      <c r="HC203">
        <v>63.2918</v>
      </c>
      <c r="HD203">
        <v>16.5986</v>
      </c>
      <c r="HE203">
        <v>1</v>
      </c>
      <c r="HF203">
        <v>0.18841</v>
      </c>
      <c r="HG203">
        <v>-1.46809</v>
      </c>
      <c r="HH203">
        <v>20.2134</v>
      </c>
      <c r="HI203">
        <v>5.23811</v>
      </c>
      <c r="HJ203">
        <v>11.974</v>
      </c>
      <c r="HK203">
        <v>4.9721</v>
      </c>
      <c r="HL203">
        <v>3.291</v>
      </c>
      <c r="HM203">
        <v>9999</v>
      </c>
      <c r="HN203">
        <v>9999</v>
      </c>
      <c r="HO203">
        <v>9999</v>
      </c>
      <c r="HP203">
        <v>999.9</v>
      </c>
      <c r="HQ203">
        <v>4.97296</v>
      </c>
      <c r="HR203">
        <v>1.87739</v>
      </c>
      <c r="HS203">
        <v>1.87546</v>
      </c>
      <c r="HT203">
        <v>1.87832</v>
      </c>
      <c r="HU203">
        <v>1.875</v>
      </c>
      <c r="HV203">
        <v>1.87857</v>
      </c>
      <c r="HW203">
        <v>1.87567</v>
      </c>
      <c r="HX203">
        <v>1.87684</v>
      </c>
      <c r="HY203">
        <v>0</v>
      </c>
      <c r="HZ203">
        <v>0</v>
      </c>
      <c r="IA203">
        <v>0</v>
      </c>
      <c r="IB203">
        <v>0</v>
      </c>
      <c r="IC203" t="s">
        <v>426</v>
      </c>
      <c r="ID203" t="s">
        <v>427</v>
      </c>
      <c r="IE203" t="s">
        <v>428</v>
      </c>
      <c r="IF203" t="s">
        <v>428</v>
      </c>
      <c r="IG203" t="s">
        <v>428</v>
      </c>
      <c r="IH203" t="s">
        <v>428</v>
      </c>
      <c r="II203">
        <v>0</v>
      </c>
      <c r="IJ203">
        <v>100</v>
      </c>
      <c r="IK203">
        <v>100</v>
      </c>
      <c r="IL203">
        <v>0.119</v>
      </c>
      <c r="IM203">
        <v>0.2346</v>
      </c>
      <c r="IN203">
        <v>-0.2620446997112612</v>
      </c>
      <c r="IO203">
        <v>0.0009670109888777422</v>
      </c>
      <c r="IP203">
        <v>-2.06069886015755E-07</v>
      </c>
      <c r="IQ203">
        <v>1.492131737393187E-10</v>
      </c>
      <c r="IR203">
        <v>-0.04753701319922854</v>
      </c>
      <c r="IS203">
        <v>-0.001311061913088307</v>
      </c>
      <c r="IT203">
        <v>0.0006994928358591311</v>
      </c>
      <c r="IU203">
        <v>-6.08881213830995E-06</v>
      </c>
      <c r="IV203">
        <v>3</v>
      </c>
      <c r="IW203">
        <v>2112</v>
      </c>
      <c r="IX203">
        <v>1</v>
      </c>
      <c r="IY203">
        <v>30</v>
      </c>
      <c r="IZ203">
        <v>189285.8</v>
      </c>
      <c r="JA203">
        <v>189285.7</v>
      </c>
      <c r="JB203">
        <v>1.1145</v>
      </c>
      <c r="JC203">
        <v>2.55615</v>
      </c>
      <c r="JD203">
        <v>1.39893</v>
      </c>
      <c r="JE203">
        <v>2.35352</v>
      </c>
      <c r="JF203">
        <v>1.44897</v>
      </c>
      <c r="JG203">
        <v>2.6123</v>
      </c>
      <c r="JH203">
        <v>37.4098</v>
      </c>
      <c r="JI203">
        <v>24.2188</v>
      </c>
      <c r="JJ203">
        <v>18</v>
      </c>
      <c r="JK203">
        <v>476.176</v>
      </c>
      <c r="JL203">
        <v>482.829</v>
      </c>
      <c r="JM203">
        <v>31.2796</v>
      </c>
      <c r="JN203">
        <v>29.5724</v>
      </c>
      <c r="JO203">
        <v>29.9999</v>
      </c>
      <c r="JP203">
        <v>29.2748</v>
      </c>
      <c r="JQ203">
        <v>29.3367</v>
      </c>
      <c r="JR203">
        <v>22.3348</v>
      </c>
      <c r="JS203">
        <v>23.4492</v>
      </c>
      <c r="JT203">
        <v>100</v>
      </c>
      <c r="JU203">
        <v>31.276</v>
      </c>
      <c r="JV203">
        <v>420</v>
      </c>
      <c r="JW203">
        <v>23.9842</v>
      </c>
      <c r="JX203">
        <v>100.802</v>
      </c>
      <c r="JY203">
        <v>100.109</v>
      </c>
    </row>
    <row r="204" spans="1:285">
      <c r="A204">
        <v>188</v>
      </c>
      <c r="B204">
        <v>1758505728.1</v>
      </c>
      <c r="C204">
        <v>2211.5</v>
      </c>
      <c r="D204" t="s">
        <v>807</v>
      </c>
      <c r="E204" t="s">
        <v>808</v>
      </c>
      <c r="F204">
        <v>5</v>
      </c>
      <c r="G204" t="s">
        <v>734</v>
      </c>
      <c r="H204" t="s">
        <v>420</v>
      </c>
      <c r="I204" t="s">
        <v>421</v>
      </c>
      <c r="J204">
        <v>1758505725.1</v>
      </c>
      <c r="K204">
        <f>(L204)/1000</f>
        <v>0</v>
      </c>
      <c r="L204">
        <f>1000*DL204*AJ204*(DH204-DI204)/(100*DA204*(1000-AJ204*DH204))</f>
        <v>0</v>
      </c>
      <c r="M204">
        <f>DL204*AJ204*(DG204-DF204*(1000-AJ204*DI204)/(1000-AJ204*DH204))/(100*DA204)</f>
        <v>0</v>
      </c>
      <c r="N204">
        <f>DF204 - IF(AJ204&gt;1, M204*DA204*100.0/(AL204), 0)</f>
        <v>0</v>
      </c>
      <c r="O204">
        <f>((U204-K204/2)*N204-M204)/(U204+K204/2)</f>
        <v>0</v>
      </c>
      <c r="P204">
        <f>O204*(DM204+DN204)/1000.0</f>
        <v>0</v>
      </c>
      <c r="Q204">
        <f>(DF204 - IF(AJ204&gt;1, M204*DA204*100.0/(AL204), 0))*(DM204+DN204)/1000.0</f>
        <v>0</v>
      </c>
      <c r="R204">
        <f>2.0/((1/T204-1/S204)+SIGN(T204)*SQRT((1/T204-1/S204)*(1/T204-1/S204) + 4*DB204/((DB204+1)*(DB204+1))*(2*1/T204*1/S204-1/S204*1/S204)))</f>
        <v>0</v>
      </c>
      <c r="S204">
        <f>IF(LEFT(DC204,1)&lt;&gt;"0",IF(LEFT(DC204,1)="1",3.0,DD204),$D$5+$E$5*(DT204*DM204/($K$5*1000))+$F$5*(DT204*DM204/($K$5*1000))*MAX(MIN(DA204,$J$5),$I$5)*MAX(MIN(DA204,$J$5),$I$5)+$G$5*MAX(MIN(DA204,$J$5),$I$5)*(DT204*DM204/($K$5*1000))+$H$5*(DT204*DM204/($K$5*1000))*(DT204*DM204/($K$5*1000)))</f>
        <v>0</v>
      </c>
      <c r="T204">
        <f>K204*(1000-(1000*0.61365*exp(17.502*X204/(240.97+X204))/(DM204+DN204)+DH204)/2)/(1000*0.61365*exp(17.502*X204/(240.97+X204))/(DM204+DN204)-DH204)</f>
        <v>0</v>
      </c>
      <c r="U204">
        <f>1/((DB204+1)/(R204/1.6)+1/(S204/1.37)) + DB204/((DB204+1)/(R204/1.6) + DB204/(S204/1.37))</f>
        <v>0</v>
      </c>
      <c r="V204">
        <f>(CW204*CZ204)</f>
        <v>0</v>
      </c>
      <c r="W204">
        <f>(DO204+(V204+2*0.95*5.67E-8*(((DO204+$B$7)+273)^4-(DO204+273)^4)-44100*K204)/(1.84*29.3*S204+8*0.95*5.67E-8*(DO204+273)^3))</f>
        <v>0</v>
      </c>
      <c r="X204">
        <f>($C$7*DP204+$D$7*DQ204+$E$7*W204)</f>
        <v>0</v>
      </c>
      <c r="Y204">
        <f>0.61365*exp(17.502*X204/(240.97+X204))</f>
        <v>0</v>
      </c>
      <c r="Z204">
        <f>(AA204/AB204*100)</f>
        <v>0</v>
      </c>
      <c r="AA204">
        <f>DH204*(DM204+DN204)/1000</f>
        <v>0</v>
      </c>
      <c r="AB204">
        <f>0.61365*exp(17.502*DO204/(240.97+DO204))</f>
        <v>0</v>
      </c>
      <c r="AC204">
        <f>(Y204-DH204*(DM204+DN204)/1000)</f>
        <v>0</v>
      </c>
      <c r="AD204">
        <f>(-K204*44100)</f>
        <v>0</v>
      </c>
      <c r="AE204">
        <f>2*29.3*S204*0.92*(DO204-X204)</f>
        <v>0</v>
      </c>
      <c r="AF204">
        <f>2*0.95*5.67E-8*(((DO204+$B$7)+273)^4-(X204+273)^4)</f>
        <v>0</v>
      </c>
      <c r="AG204">
        <f>V204+AF204+AD204+AE204</f>
        <v>0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MAX(0,($B$13+$C$13*DT204)/(1+$D$13*DT204)*DM204/(DO204+273)*$E$13)</f>
        <v>0</v>
      </c>
      <c r="AM204" t="s">
        <v>422</v>
      </c>
      <c r="AN204" t="s">
        <v>422</v>
      </c>
      <c r="AO204">
        <v>0</v>
      </c>
      <c r="AP204">
        <v>0</v>
      </c>
      <c r="AQ204">
        <f>1-AO204/AP204</f>
        <v>0</v>
      </c>
      <c r="AR204">
        <v>0</v>
      </c>
      <c r="AS204" t="s">
        <v>422</v>
      </c>
      <c r="AT204" t="s">
        <v>422</v>
      </c>
      <c r="AU204">
        <v>0</v>
      </c>
      <c r="AV204">
        <v>0</v>
      </c>
      <c r="AW204">
        <f>1-AU204/AV204</f>
        <v>0</v>
      </c>
      <c r="AX204">
        <v>0.5</v>
      </c>
      <c r="AY204">
        <f>CX204</f>
        <v>0</v>
      </c>
      <c r="AZ204">
        <f>M204</f>
        <v>0</v>
      </c>
      <c r="BA204">
        <f>AW204*AX204*AY204</f>
        <v>0</v>
      </c>
      <c r="BB204">
        <f>(AZ204-AR204)/AY204</f>
        <v>0</v>
      </c>
      <c r="BC204">
        <f>(AP204-AV204)/AV204</f>
        <v>0</v>
      </c>
      <c r="BD204">
        <f>AO204/(AQ204+AO204/AV204)</f>
        <v>0</v>
      </c>
      <c r="BE204" t="s">
        <v>422</v>
      </c>
      <c r="BF204">
        <v>0</v>
      </c>
      <c r="BG204">
        <f>IF(BF204&lt;&gt;0, BF204, BD204)</f>
        <v>0</v>
      </c>
      <c r="BH204">
        <f>1-BG204/AV204</f>
        <v>0</v>
      </c>
      <c r="BI204">
        <f>(AV204-AU204)/(AV204-BG204)</f>
        <v>0</v>
      </c>
      <c r="BJ204">
        <f>(AP204-AV204)/(AP204-BG204)</f>
        <v>0</v>
      </c>
      <c r="BK204">
        <f>(AV204-AU204)/(AV204-AO204)</f>
        <v>0</v>
      </c>
      <c r="BL204">
        <f>(AP204-AV204)/(AP204-AO204)</f>
        <v>0</v>
      </c>
      <c r="BM204">
        <f>(BI204*BG204/AU204)</f>
        <v>0</v>
      </c>
      <c r="BN204">
        <f>(1-BM204)</f>
        <v>0</v>
      </c>
      <c r="CW204">
        <f>$B$11*DU204+$C$11*DV204+$F$11*EG204*(1-EJ204)</f>
        <v>0</v>
      </c>
      <c r="CX204">
        <f>CW204*CY204</f>
        <v>0</v>
      </c>
      <c r="CY204">
        <f>($B$11*$D$9+$C$11*$D$9+$F$11*((ET204+EL204)/MAX(ET204+EL204+EU204, 0.1)*$I$9+EU204/MAX(ET204+EL204+EU204, 0.1)*$J$9))/($B$11+$C$11+$F$11)</f>
        <v>0</v>
      </c>
      <c r="CZ204">
        <f>($B$11*$K$9+$C$11*$K$9+$F$11*((ET204+EL204)/MAX(ET204+EL204+EU204, 0.1)*$P$9+EU204/MAX(ET204+EL204+EU204, 0.1)*$Q$9))/($B$11+$C$11+$F$11)</f>
        <v>0</v>
      </c>
      <c r="DA204">
        <v>1.91</v>
      </c>
      <c r="DB204">
        <v>0.5</v>
      </c>
      <c r="DC204" t="s">
        <v>423</v>
      </c>
      <c r="DD204">
        <v>2</v>
      </c>
      <c r="DE204">
        <v>1758505725.1</v>
      </c>
      <c r="DF204">
        <v>420.7924444444444</v>
      </c>
      <c r="DG204">
        <v>419.9771111111111</v>
      </c>
      <c r="DH204">
        <v>23.99592222222222</v>
      </c>
      <c r="DI204">
        <v>23.90977777777778</v>
      </c>
      <c r="DJ204">
        <v>420.6732222222223</v>
      </c>
      <c r="DK204">
        <v>23.76134444444445</v>
      </c>
      <c r="DL204">
        <v>500.0521111111111</v>
      </c>
      <c r="DM204">
        <v>89.96287777777778</v>
      </c>
      <c r="DN204">
        <v>0.05621726666666668</v>
      </c>
      <c r="DO204">
        <v>30.27774444444444</v>
      </c>
      <c r="DP204">
        <v>30.00861111111111</v>
      </c>
      <c r="DQ204">
        <v>999.9000000000001</v>
      </c>
      <c r="DR204">
        <v>0</v>
      </c>
      <c r="DS204">
        <v>0</v>
      </c>
      <c r="DT204">
        <v>10008.05555555555</v>
      </c>
      <c r="DU204">
        <v>0</v>
      </c>
      <c r="DV204">
        <v>1.59976</v>
      </c>
      <c r="DW204">
        <v>0.8154331111111112</v>
      </c>
      <c r="DX204">
        <v>431.138</v>
      </c>
      <c r="DY204">
        <v>430.2646666666667</v>
      </c>
      <c r="DZ204">
        <v>0.08611467777777779</v>
      </c>
      <c r="EA204">
        <v>419.9771111111111</v>
      </c>
      <c r="EB204">
        <v>23.90977777777778</v>
      </c>
      <c r="EC204">
        <v>2.158743333333333</v>
      </c>
      <c r="ED204">
        <v>2.150992222222222</v>
      </c>
      <c r="EE204">
        <v>18.65936666666667</v>
      </c>
      <c r="EF204">
        <v>18.6019</v>
      </c>
      <c r="EG204">
        <v>0.00500056</v>
      </c>
      <c r="EH204">
        <v>0</v>
      </c>
      <c r="EI204">
        <v>0</v>
      </c>
      <c r="EJ204">
        <v>0</v>
      </c>
      <c r="EK204">
        <v>170.8666666666667</v>
      </c>
      <c r="EL204">
        <v>0.00500056</v>
      </c>
      <c r="EM204">
        <v>-5.500000000000001</v>
      </c>
      <c r="EN204">
        <v>-1.944444444444444</v>
      </c>
      <c r="EO204">
        <v>35.17344444444445</v>
      </c>
      <c r="EP204">
        <v>39.87466666666666</v>
      </c>
      <c r="EQ204">
        <v>37.32622222222223</v>
      </c>
      <c r="ER204">
        <v>39.77777777777778</v>
      </c>
      <c r="ES204">
        <v>38.083</v>
      </c>
      <c r="ET204">
        <v>0</v>
      </c>
      <c r="EU204">
        <v>0</v>
      </c>
      <c r="EV204">
        <v>0</v>
      </c>
      <c r="EW204">
        <v>1758505729.9</v>
      </c>
      <c r="EX204">
        <v>0</v>
      </c>
      <c r="EY204">
        <v>172.4192307692308</v>
      </c>
      <c r="EZ204">
        <v>-9.65811985667159</v>
      </c>
      <c r="FA204">
        <v>1.370940014272555</v>
      </c>
      <c r="FB204">
        <v>-5.934615384615385</v>
      </c>
      <c r="FC204">
        <v>15</v>
      </c>
      <c r="FD204">
        <v>0</v>
      </c>
      <c r="FE204" t="s">
        <v>424</v>
      </c>
      <c r="FF204">
        <v>1747148579.5</v>
      </c>
      <c r="FG204">
        <v>1747148584.5</v>
      </c>
      <c r="FH204">
        <v>0</v>
      </c>
      <c r="FI204">
        <v>0.162</v>
      </c>
      <c r="FJ204">
        <v>-0.001</v>
      </c>
      <c r="FK204">
        <v>0.139</v>
      </c>
      <c r="FL204">
        <v>0.058</v>
      </c>
      <c r="FM204">
        <v>420</v>
      </c>
      <c r="FN204">
        <v>16</v>
      </c>
      <c r="FO204">
        <v>0.19</v>
      </c>
      <c r="FP204">
        <v>0.02</v>
      </c>
      <c r="FQ204">
        <v>0.7871628000000001</v>
      </c>
      <c r="FR204">
        <v>0.2707566979362072</v>
      </c>
      <c r="FS204">
        <v>0.03384321697637504</v>
      </c>
      <c r="FT204">
        <v>1</v>
      </c>
      <c r="FU204">
        <v>173.5205882352941</v>
      </c>
      <c r="FV204">
        <v>-16.19404140624652</v>
      </c>
      <c r="FW204">
        <v>6.208664695491139</v>
      </c>
      <c r="FX204">
        <v>0</v>
      </c>
      <c r="FY204">
        <v>0.0871437575</v>
      </c>
      <c r="FZ204">
        <v>-0.001920710318949373</v>
      </c>
      <c r="GA204">
        <v>0.001081704806517817</v>
      </c>
      <c r="GB204">
        <v>1</v>
      </c>
      <c r="GC204">
        <v>2</v>
      </c>
      <c r="GD204">
        <v>3</v>
      </c>
      <c r="GE204" t="s">
        <v>434</v>
      </c>
      <c r="GF204">
        <v>3.12716</v>
      </c>
      <c r="GG204">
        <v>2.73389</v>
      </c>
      <c r="GH204">
        <v>0.0852985</v>
      </c>
      <c r="GI204">
        <v>0.085642</v>
      </c>
      <c r="GJ204">
        <v>0.106234</v>
      </c>
      <c r="GK204">
        <v>0.106529</v>
      </c>
      <c r="GL204">
        <v>27391</v>
      </c>
      <c r="GM204">
        <v>26550.5</v>
      </c>
      <c r="GN204">
        <v>30488.5</v>
      </c>
      <c r="GO204">
        <v>29293.9</v>
      </c>
      <c r="GP204">
        <v>37611.5</v>
      </c>
      <c r="GQ204">
        <v>34424.9</v>
      </c>
      <c r="GR204">
        <v>46647.4</v>
      </c>
      <c r="GS204">
        <v>43517.2</v>
      </c>
      <c r="GT204">
        <v>1.81428</v>
      </c>
      <c r="GU204">
        <v>1.8716</v>
      </c>
      <c r="GV204">
        <v>0.08189680000000001</v>
      </c>
      <c r="GW204">
        <v>0</v>
      </c>
      <c r="GX204">
        <v>28.67</v>
      </c>
      <c r="GY204">
        <v>999.9</v>
      </c>
      <c r="GZ204">
        <v>55.2</v>
      </c>
      <c r="HA204">
        <v>31.2</v>
      </c>
      <c r="HB204">
        <v>27.9995</v>
      </c>
      <c r="HC204">
        <v>62.9118</v>
      </c>
      <c r="HD204">
        <v>16.5705</v>
      </c>
      <c r="HE204">
        <v>1</v>
      </c>
      <c r="HF204">
        <v>0.188394</v>
      </c>
      <c r="HG204">
        <v>-1.46583</v>
      </c>
      <c r="HH204">
        <v>20.2134</v>
      </c>
      <c r="HI204">
        <v>5.2384</v>
      </c>
      <c r="HJ204">
        <v>11.974</v>
      </c>
      <c r="HK204">
        <v>4.9721</v>
      </c>
      <c r="HL204">
        <v>3.291</v>
      </c>
      <c r="HM204">
        <v>9999</v>
      </c>
      <c r="HN204">
        <v>9999</v>
      </c>
      <c r="HO204">
        <v>9999</v>
      </c>
      <c r="HP204">
        <v>999.9</v>
      </c>
      <c r="HQ204">
        <v>4.97294</v>
      </c>
      <c r="HR204">
        <v>1.87741</v>
      </c>
      <c r="HS204">
        <v>1.87547</v>
      </c>
      <c r="HT204">
        <v>1.87832</v>
      </c>
      <c r="HU204">
        <v>1.875</v>
      </c>
      <c r="HV204">
        <v>1.87856</v>
      </c>
      <c r="HW204">
        <v>1.8757</v>
      </c>
      <c r="HX204">
        <v>1.87684</v>
      </c>
      <c r="HY204">
        <v>0</v>
      </c>
      <c r="HZ204">
        <v>0</v>
      </c>
      <c r="IA204">
        <v>0</v>
      </c>
      <c r="IB204">
        <v>0</v>
      </c>
      <c r="IC204" t="s">
        <v>426</v>
      </c>
      <c r="ID204" t="s">
        <v>427</v>
      </c>
      <c r="IE204" t="s">
        <v>428</v>
      </c>
      <c r="IF204" t="s">
        <v>428</v>
      </c>
      <c r="IG204" t="s">
        <v>428</v>
      </c>
      <c r="IH204" t="s">
        <v>428</v>
      </c>
      <c r="II204">
        <v>0</v>
      </c>
      <c r="IJ204">
        <v>100</v>
      </c>
      <c r="IK204">
        <v>100</v>
      </c>
      <c r="IL204">
        <v>0.119</v>
      </c>
      <c r="IM204">
        <v>0.2345</v>
      </c>
      <c r="IN204">
        <v>-0.2620446997112612</v>
      </c>
      <c r="IO204">
        <v>0.0009670109888777422</v>
      </c>
      <c r="IP204">
        <v>-2.06069886015755E-07</v>
      </c>
      <c r="IQ204">
        <v>1.492131737393187E-10</v>
      </c>
      <c r="IR204">
        <v>-0.04753701319922854</v>
      </c>
      <c r="IS204">
        <v>-0.001311061913088307</v>
      </c>
      <c r="IT204">
        <v>0.0006994928358591311</v>
      </c>
      <c r="IU204">
        <v>-6.08881213830995E-06</v>
      </c>
      <c r="IV204">
        <v>3</v>
      </c>
      <c r="IW204">
        <v>2112</v>
      </c>
      <c r="IX204">
        <v>1</v>
      </c>
      <c r="IY204">
        <v>30</v>
      </c>
      <c r="IZ204">
        <v>189285.8</v>
      </c>
      <c r="JA204">
        <v>189285.7</v>
      </c>
      <c r="JB204">
        <v>1.11328</v>
      </c>
      <c r="JC204">
        <v>2.55127</v>
      </c>
      <c r="JD204">
        <v>1.39893</v>
      </c>
      <c r="JE204">
        <v>2.35352</v>
      </c>
      <c r="JF204">
        <v>1.44897</v>
      </c>
      <c r="JG204">
        <v>2.60132</v>
      </c>
      <c r="JH204">
        <v>37.4098</v>
      </c>
      <c r="JI204">
        <v>24.2276</v>
      </c>
      <c r="JJ204">
        <v>18</v>
      </c>
      <c r="JK204">
        <v>476.258</v>
      </c>
      <c r="JL204">
        <v>482.762</v>
      </c>
      <c r="JM204">
        <v>31.2771</v>
      </c>
      <c r="JN204">
        <v>29.5724</v>
      </c>
      <c r="JO204">
        <v>29.9999</v>
      </c>
      <c r="JP204">
        <v>29.2748</v>
      </c>
      <c r="JQ204">
        <v>29.3367</v>
      </c>
      <c r="JR204">
        <v>22.3348</v>
      </c>
      <c r="JS204">
        <v>23.4492</v>
      </c>
      <c r="JT204">
        <v>100</v>
      </c>
      <c r="JU204">
        <v>31.276</v>
      </c>
      <c r="JV204">
        <v>420</v>
      </c>
      <c r="JW204">
        <v>23.981</v>
      </c>
      <c r="JX204">
        <v>100.803</v>
      </c>
      <c r="JY204">
        <v>100.108</v>
      </c>
    </row>
    <row r="205" spans="1:285">
      <c r="A205">
        <v>189</v>
      </c>
      <c r="B205">
        <v>1758505730.1</v>
      </c>
      <c r="C205">
        <v>2213.5</v>
      </c>
      <c r="D205" t="s">
        <v>809</v>
      </c>
      <c r="E205" t="s">
        <v>810</v>
      </c>
      <c r="F205">
        <v>5</v>
      </c>
      <c r="G205" t="s">
        <v>734</v>
      </c>
      <c r="H205" t="s">
        <v>420</v>
      </c>
      <c r="I205" t="s">
        <v>421</v>
      </c>
      <c r="J205">
        <v>1758505727.1</v>
      </c>
      <c r="K205">
        <f>(L205)/1000</f>
        <v>0</v>
      </c>
      <c r="L205">
        <f>1000*DL205*AJ205*(DH205-DI205)/(100*DA205*(1000-AJ205*DH205))</f>
        <v>0</v>
      </c>
      <c r="M205">
        <f>DL205*AJ205*(DG205-DF205*(1000-AJ205*DI205)/(1000-AJ205*DH205))/(100*DA205)</f>
        <v>0</v>
      </c>
      <c r="N205">
        <f>DF205 - IF(AJ205&gt;1, M205*DA205*100.0/(AL205), 0)</f>
        <v>0</v>
      </c>
      <c r="O205">
        <f>((U205-K205/2)*N205-M205)/(U205+K205/2)</f>
        <v>0</v>
      </c>
      <c r="P205">
        <f>O205*(DM205+DN205)/1000.0</f>
        <v>0</v>
      </c>
      <c r="Q205">
        <f>(DF205 - IF(AJ205&gt;1, M205*DA205*100.0/(AL205), 0))*(DM205+DN205)/1000.0</f>
        <v>0</v>
      </c>
      <c r="R205">
        <f>2.0/((1/T205-1/S205)+SIGN(T205)*SQRT((1/T205-1/S205)*(1/T205-1/S205) + 4*DB205/((DB205+1)*(DB205+1))*(2*1/T205*1/S205-1/S205*1/S205)))</f>
        <v>0</v>
      </c>
      <c r="S205">
        <f>IF(LEFT(DC205,1)&lt;&gt;"0",IF(LEFT(DC205,1)="1",3.0,DD205),$D$5+$E$5*(DT205*DM205/($K$5*1000))+$F$5*(DT205*DM205/($K$5*1000))*MAX(MIN(DA205,$J$5),$I$5)*MAX(MIN(DA205,$J$5),$I$5)+$G$5*MAX(MIN(DA205,$J$5),$I$5)*(DT205*DM205/($K$5*1000))+$H$5*(DT205*DM205/($K$5*1000))*(DT205*DM205/($K$5*1000)))</f>
        <v>0</v>
      </c>
      <c r="T205">
        <f>K205*(1000-(1000*0.61365*exp(17.502*X205/(240.97+X205))/(DM205+DN205)+DH205)/2)/(1000*0.61365*exp(17.502*X205/(240.97+X205))/(DM205+DN205)-DH205)</f>
        <v>0</v>
      </c>
      <c r="U205">
        <f>1/((DB205+1)/(R205/1.6)+1/(S205/1.37)) + DB205/((DB205+1)/(R205/1.6) + DB205/(S205/1.37))</f>
        <v>0</v>
      </c>
      <c r="V205">
        <f>(CW205*CZ205)</f>
        <v>0</v>
      </c>
      <c r="W205">
        <f>(DO205+(V205+2*0.95*5.67E-8*(((DO205+$B$7)+273)^4-(DO205+273)^4)-44100*K205)/(1.84*29.3*S205+8*0.95*5.67E-8*(DO205+273)^3))</f>
        <v>0</v>
      </c>
      <c r="X205">
        <f>($C$7*DP205+$D$7*DQ205+$E$7*W205)</f>
        <v>0</v>
      </c>
      <c r="Y205">
        <f>0.61365*exp(17.502*X205/(240.97+X205))</f>
        <v>0</v>
      </c>
      <c r="Z205">
        <f>(AA205/AB205*100)</f>
        <v>0</v>
      </c>
      <c r="AA205">
        <f>DH205*(DM205+DN205)/1000</f>
        <v>0</v>
      </c>
      <c r="AB205">
        <f>0.61365*exp(17.502*DO205/(240.97+DO205))</f>
        <v>0</v>
      </c>
      <c r="AC205">
        <f>(Y205-DH205*(DM205+DN205)/1000)</f>
        <v>0</v>
      </c>
      <c r="AD205">
        <f>(-K205*44100)</f>
        <v>0</v>
      </c>
      <c r="AE205">
        <f>2*29.3*S205*0.92*(DO205-X205)</f>
        <v>0</v>
      </c>
      <c r="AF205">
        <f>2*0.95*5.67E-8*(((DO205+$B$7)+273)^4-(X205+273)^4)</f>
        <v>0</v>
      </c>
      <c r="AG205">
        <f>V205+AF205+AD205+AE205</f>
        <v>0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MAX(0,($B$13+$C$13*DT205)/(1+$D$13*DT205)*DM205/(DO205+273)*$E$13)</f>
        <v>0</v>
      </c>
      <c r="AM205" t="s">
        <v>422</v>
      </c>
      <c r="AN205" t="s">
        <v>422</v>
      </c>
      <c r="AO205">
        <v>0</v>
      </c>
      <c r="AP205">
        <v>0</v>
      </c>
      <c r="AQ205">
        <f>1-AO205/AP205</f>
        <v>0</v>
      </c>
      <c r="AR205">
        <v>0</v>
      </c>
      <c r="AS205" t="s">
        <v>422</v>
      </c>
      <c r="AT205" t="s">
        <v>422</v>
      </c>
      <c r="AU205">
        <v>0</v>
      </c>
      <c r="AV205">
        <v>0</v>
      </c>
      <c r="AW205">
        <f>1-AU205/AV205</f>
        <v>0</v>
      </c>
      <c r="AX205">
        <v>0.5</v>
      </c>
      <c r="AY205">
        <f>CX205</f>
        <v>0</v>
      </c>
      <c r="AZ205">
        <f>M205</f>
        <v>0</v>
      </c>
      <c r="BA205">
        <f>AW205*AX205*AY205</f>
        <v>0</v>
      </c>
      <c r="BB205">
        <f>(AZ205-AR205)/AY205</f>
        <v>0</v>
      </c>
      <c r="BC205">
        <f>(AP205-AV205)/AV205</f>
        <v>0</v>
      </c>
      <c r="BD205">
        <f>AO205/(AQ205+AO205/AV205)</f>
        <v>0</v>
      </c>
      <c r="BE205" t="s">
        <v>422</v>
      </c>
      <c r="BF205">
        <v>0</v>
      </c>
      <c r="BG205">
        <f>IF(BF205&lt;&gt;0, BF205, BD205)</f>
        <v>0</v>
      </c>
      <c r="BH205">
        <f>1-BG205/AV205</f>
        <v>0</v>
      </c>
      <c r="BI205">
        <f>(AV205-AU205)/(AV205-BG205)</f>
        <v>0</v>
      </c>
      <c r="BJ205">
        <f>(AP205-AV205)/(AP205-BG205)</f>
        <v>0</v>
      </c>
      <c r="BK205">
        <f>(AV205-AU205)/(AV205-AO205)</f>
        <v>0</v>
      </c>
      <c r="BL205">
        <f>(AP205-AV205)/(AP205-AO205)</f>
        <v>0</v>
      </c>
      <c r="BM205">
        <f>(BI205*BG205/AU205)</f>
        <v>0</v>
      </c>
      <c r="BN205">
        <f>(1-BM205)</f>
        <v>0</v>
      </c>
      <c r="CW205">
        <f>$B$11*DU205+$C$11*DV205+$F$11*EG205*(1-EJ205)</f>
        <v>0</v>
      </c>
      <c r="CX205">
        <f>CW205*CY205</f>
        <v>0</v>
      </c>
      <c r="CY205">
        <f>($B$11*$D$9+$C$11*$D$9+$F$11*((ET205+EL205)/MAX(ET205+EL205+EU205, 0.1)*$I$9+EU205/MAX(ET205+EL205+EU205, 0.1)*$J$9))/($B$11+$C$11+$F$11)</f>
        <v>0</v>
      </c>
      <c r="CZ205">
        <f>($B$11*$K$9+$C$11*$K$9+$F$11*((ET205+EL205)/MAX(ET205+EL205+EU205, 0.1)*$P$9+EU205/MAX(ET205+EL205+EU205, 0.1)*$Q$9))/($B$11+$C$11+$F$11)</f>
        <v>0</v>
      </c>
      <c r="DA205">
        <v>1.91</v>
      </c>
      <c r="DB205">
        <v>0.5</v>
      </c>
      <c r="DC205" t="s">
        <v>423</v>
      </c>
      <c r="DD205">
        <v>2</v>
      </c>
      <c r="DE205">
        <v>1758505727.1</v>
      </c>
      <c r="DF205">
        <v>420.7907777777777</v>
      </c>
      <c r="DG205">
        <v>419.9893333333334</v>
      </c>
      <c r="DH205">
        <v>23.99432222222222</v>
      </c>
      <c r="DI205">
        <v>23.91248888888889</v>
      </c>
      <c r="DJ205">
        <v>420.6713333333333</v>
      </c>
      <c r="DK205">
        <v>23.75977777777777</v>
      </c>
      <c r="DL205">
        <v>500.117</v>
      </c>
      <c r="DM205">
        <v>89.96254444444443</v>
      </c>
      <c r="DN205">
        <v>0.05594716666666667</v>
      </c>
      <c r="DO205">
        <v>30.27754444444444</v>
      </c>
      <c r="DP205">
        <v>30.00777777777778</v>
      </c>
      <c r="DQ205">
        <v>999.9000000000001</v>
      </c>
      <c r="DR205">
        <v>0</v>
      </c>
      <c r="DS205">
        <v>0</v>
      </c>
      <c r="DT205">
        <v>10030.75555555555</v>
      </c>
      <c r="DU205">
        <v>0</v>
      </c>
      <c r="DV205">
        <v>1.59976</v>
      </c>
      <c r="DW205">
        <v>0.8015137777777779</v>
      </c>
      <c r="DX205">
        <v>431.1355555555556</v>
      </c>
      <c r="DY205">
        <v>430.2783333333334</v>
      </c>
      <c r="DZ205">
        <v>0.08181826666666667</v>
      </c>
      <c r="EA205">
        <v>419.9893333333334</v>
      </c>
      <c r="EB205">
        <v>23.91248888888889</v>
      </c>
      <c r="EC205">
        <v>2.15859</v>
      </c>
      <c r="ED205">
        <v>2.151228888888889</v>
      </c>
      <c r="EE205">
        <v>18.65824444444445</v>
      </c>
      <c r="EF205">
        <v>18.60364444444444</v>
      </c>
      <c r="EG205">
        <v>0.00500056</v>
      </c>
      <c r="EH205">
        <v>0</v>
      </c>
      <c r="EI205">
        <v>0</v>
      </c>
      <c r="EJ205">
        <v>0</v>
      </c>
      <c r="EK205">
        <v>173.0666666666667</v>
      </c>
      <c r="EL205">
        <v>0.00500056</v>
      </c>
      <c r="EM205">
        <v>-6.511111111111111</v>
      </c>
      <c r="EN205">
        <v>-2.066666666666667</v>
      </c>
      <c r="EO205">
        <v>35.20811111111112</v>
      </c>
      <c r="EP205">
        <v>39.91633333333333</v>
      </c>
      <c r="EQ205">
        <v>37.34711111111111</v>
      </c>
      <c r="ER205">
        <v>39.84011111111111</v>
      </c>
      <c r="ES205">
        <v>38.104</v>
      </c>
      <c r="ET205">
        <v>0</v>
      </c>
      <c r="EU205">
        <v>0</v>
      </c>
      <c r="EV205">
        <v>0</v>
      </c>
      <c r="EW205">
        <v>1758505732.3</v>
      </c>
      <c r="EX205">
        <v>0</v>
      </c>
      <c r="EY205">
        <v>172.2615384615385</v>
      </c>
      <c r="EZ205">
        <v>10.4752134751334</v>
      </c>
      <c r="FA205">
        <v>-34.79316252200259</v>
      </c>
      <c r="FB205">
        <v>-5.711538461538462</v>
      </c>
      <c r="FC205">
        <v>15</v>
      </c>
      <c r="FD205">
        <v>0</v>
      </c>
      <c r="FE205" t="s">
        <v>424</v>
      </c>
      <c r="FF205">
        <v>1747148579.5</v>
      </c>
      <c r="FG205">
        <v>1747148584.5</v>
      </c>
      <c r="FH205">
        <v>0</v>
      </c>
      <c r="FI205">
        <v>0.162</v>
      </c>
      <c r="FJ205">
        <v>-0.001</v>
      </c>
      <c r="FK205">
        <v>0.139</v>
      </c>
      <c r="FL205">
        <v>0.058</v>
      </c>
      <c r="FM205">
        <v>420</v>
      </c>
      <c r="FN205">
        <v>16</v>
      </c>
      <c r="FO205">
        <v>0.19</v>
      </c>
      <c r="FP205">
        <v>0.02</v>
      </c>
      <c r="FQ205">
        <v>0.7897078780487805</v>
      </c>
      <c r="FR205">
        <v>0.1860754912891983</v>
      </c>
      <c r="FS205">
        <v>0.03248318847079255</v>
      </c>
      <c r="FT205">
        <v>1</v>
      </c>
      <c r="FU205">
        <v>173.6705882352941</v>
      </c>
      <c r="FV205">
        <v>-11.20855628279916</v>
      </c>
      <c r="FW205">
        <v>6.010849475630307</v>
      </c>
      <c r="FX205">
        <v>0</v>
      </c>
      <c r="FY205">
        <v>0.08600742195121952</v>
      </c>
      <c r="FZ205">
        <v>-0.02018649198606264</v>
      </c>
      <c r="GA205">
        <v>0.003628386906958975</v>
      </c>
      <c r="GB205">
        <v>1</v>
      </c>
      <c r="GC205">
        <v>2</v>
      </c>
      <c r="GD205">
        <v>3</v>
      </c>
      <c r="GE205" t="s">
        <v>434</v>
      </c>
      <c r="GF205">
        <v>3.1271</v>
      </c>
      <c r="GG205">
        <v>2.73377</v>
      </c>
      <c r="GH205">
        <v>0.0852971</v>
      </c>
      <c r="GI205">
        <v>0.08564769999999999</v>
      </c>
      <c r="GJ205">
        <v>0.106231</v>
      </c>
      <c r="GK205">
        <v>0.106572</v>
      </c>
      <c r="GL205">
        <v>27390.8</v>
      </c>
      <c r="GM205">
        <v>26550.3</v>
      </c>
      <c r="GN205">
        <v>30488.1</v>
      </c>
      <c r="GO205">
        <v>29293.9</v>
      </c>
      <c r="GP205">
        <v>37611.2</v>
      </c>
      <c r="GQ205">
        <v>34423.3</v>
      </c>
      <c r="GR205">
        <v>46646.9</v>
      </c>
      <c r="GS205">
        <v>43517.3</v>
      </c>
      <c r="GT205">
        <v>1.8142</v>
      </c>
      <c r="GU205">
        <v>1.8715</v>
      </c>
      <c r="GV205">
        <v>0.08188189999999999</v>
      </c>
      <c r="GW205">
        <v>0</v>
      </c>
      <c r="GX205">
        <v>28.6688</v>
      </c>
      <c r="GY205">
        <v>999.9</v>
      </c>
      <c r="GZ205">
        <v>55.2</v>
      </c>
      <c r="HA205">
        <v>31.2</v>
      </c>
      <c r="HB205">
        <v>27.9986</v>
      </c>
      <c r="HC205">
        <v>63.0718</v>
      </c>
      <c r="HD205">
        <v>16.4784</v>
      </c>
      <c r="HE205">
        <v>1</v>
      </c>
      <c r="HF205">
        <v>0.188077</v>
      </c>
      <c r="HG205">
        <v>-1.46684</v>
      </c>
      <c r="HH205">
        <v>20.2133</v>
      </c>
      <c r="HI205">
        <v>5.23826</v>
      </c>
      <c r="HJ205">
        <v>11.974</v>
      </c>
      <c r="HK205">
        <v>4.9722</v>
      </c>
      <c r="HL205">
        <v>3.291</v>
      </c>
      <c r="HM205">
        <v>9999</v>
      </c>
      <c r="HN205">
        <v>9999</v>
      </c>
      <c r="HO205">
        <v>9999</v>
      </c>
      <c r="HP205">
        <v>999.9</v>
      </c>
      <c r="HQ205">
        <v>4.97295</v>
      </c>
      <c r="HR205">
        <v>1.87743</v>
      </c>
      <c r="HS205">
        <v>1.87547</v>
      </c>
      <c r="HT205">
        <v>1.87834</v>
      </c>
      <c r="HU205">
        <v>1.875</v>
      </c>
      <c r="HV205">
        <v>1.87858</v>
      </c>
      <c r="HW205">
        <v>1.87573</v>
      </c>
      <c r="HX205">
        <v>1.87684</v>
      </c>
      <c r="HY205">
        <v>0</v>
      </c>
      <c r="HZ205">
        <v>0</v>
      </c>
      <c r="IA205">
        <v>0</v>
      </c>
      <c r="IB205">
        <v>0</v>
      </c>
      <c r="IC205" t="s">
        <v>426</v>
      </c>
      <c r="ID205" t="s">
        <v>427</v>
      </c>
      <c r="IE205" t="s">
        <v>428</v>
      </c>
      <c r="IF205" t="s">
        <v>428</v>
      </c>
      <c r="IG205" t="s">
        <v>428</v>
      </c>
      <c r="IH205" t="s">
        <v>428</v>
      </c>
      <c r="II205">
        <v>0</v>
      </c>
      <c r="IJ205">
        <v>100</v>
      </c>
      <c r="IK205">
        <v>100</v>
      </c>
      <c r="IL205">
        <v>0.12</v>
      </c>
      <c r="IM205">
        <v>0.2345</v>
      </c>
      <c r="IN205">
        <v>-0.2620446997112612</v>
      </c>
      <c r="IO205">
        <v>0.0009670109888777422</v>
      </c>
      <c r="IP205">
        <v>-2.06069886015755E-07</v>
      </c>
      <c r="IQ205">
        <v>1.492131737393187E-10</v>
      </c>
      <c r="IR205">
        <v>-0.04753701319922854</v>
      </c>
      <c r="IS205">
        <v>-0.001311061913088307</v>
      </c>
      <c r="IT205">
        <v>0.0006994928358591311</v>
      </c>
      <c r="IU205">
        <v>-6.08881213830995E-06</v>
      </c>
      <c r="IV205">
        <v>3</v>
      </c>
      <c r="IW205">
        <v>2112</v>
      </c>
      <c r="IX205">
        <v>1</v>
      </c>
      <c r="IY205">
        <v>30</v>
      </c>
      <c r="IZ205">
        <v>189285.8</v>
      </c>
      <c r="JA205">
        <v>189285.8</v>
      </c>
      <c r="JB205">
        <v>1.11328</v>
      </c>
      <c r="JC205">
        <v>2.55371</v>
      </c>
      <c r="JD205">
        <v>1.39893</v>
      </c>
      <c r="JE205">
        <v>2.35352</v>
      </c>
      <c r="JF205">
        <v>1.44897</v>
      </c>
      <c r="JG205">
        <v>2.58057</v>
      </c>
      <c r="JH205">
        <v>37.4098</v>
      </c>
      <c r="JI205">
        <v>24.2276</v>
      </c>
      <c r="JJ205">
        <v>18</v>
      </c>
      <c r="JK205">
        <v>476.217</v>
      </c>
      <c r="JL205">
        <v>482.695</v>
      </c>
      <c r="JM205">
        <v>31.2746</v>
      </c>
      <c r="JN205">
        <v>29.5724</v>
      </c>
      <c r="JO205">
        <v>29.9999</v>
      </c>
      <c r="JP205">
        <v>29.2748</v>
      </c>
      <c r="JQ205">
        <v>29.3367</v>
      </c>
      <c r="JR205">
        <v>22.3342</v>
      </c>
      <c r="JS205">
        <v>23.4492</v>
      </c>
      <c r="JT205">
        <v>100</v>
      </c>
      <c r="JU205">
        <v>31.2674</v>
      </c>
      <c r="JV205">
        <v>420</v>
      </c>
      <c r="JW205">
        <v>23.9826</v>
      </c>
      <c r="JX205">
        <v>100.801</v>
      </c>
      <c r="JY205">
        <v>100.108</v>
      </c>
    </row>
    <row r="206" spans="1:285">
      <c r="A206">
        <v>190</v>
      </c>
      <c r="B206">
        <v>1758505732.1</v>
      </c>
      <c r="C206">
        <v>2215.5</v>
      </c>
      <c r="D206" t="s">
        <v>811</v>
      </c>
      <c r="E206" t="s">
        <v>812</v>
      </c>
      <c r="F206">
        <v>5</v>
      </c>
      <c r="G206" t="s">
        <v>734</v>
      </c>
      <c r="H206" t="s">
        <v>420</v>
      </c>
      <c r="I206" t="s">
        <v>421</v>
      </c>
      <c r="J206">
        <v>1758505729.1</v>
      </c>
      <c r="K206">
        <f>(L206)/1000</f>
        <v>0</v>
      </c>
      <c r="L206">
        <f>1000*DL206*AJ206*(DH206-DI206)/(100*DA206*(1000-AJ206*DH206))</f>
        <v>0</v>
      </c>
      <c r="M206">
        <f>DL206*AJ206*(DG206-DF206*(1000-AJ206*DI206)/(1000-AJ206*DH206))/(100*DA206)</f>
        <v>0</v>
      </c>
      <c r="N206">
        <f>DF206 - IF(AJ206&gt;1, M206*DA206*100.0/(AL206), 0)</f>
        <v>0</v>
      </c>
      <c r="O206">
        <f>((U206-K206/2)*N206-M206)/(U206+K206/2)</f>
        <v>0</v>
      </c>
      <c r="P206">
        <f>O206*(DM206+DN206)/1000.0</f>
        <v>0</v>
      </c>
      <c r="Q206">
        <f>(DF206 - IF(AJ206&gt;1, M206*DA206*100.0/(AL206), 0))*(DM206+DN206)/1000.0</f>
        <v>0</v>
      </c>
      <c r="R206">
        <f>2.0/((1/T206-1/S206)+SIGN(T206)*SQRT((1/T206-1/S206)*(1/T206-1/S206) + 4*DB206/((DB206+1)*(DB206+1))*(2*1/T206*1/S206-1/S206*1/S206)))</f>
        <v>0</v>
      </c>
      <c r="S206">
        <f>IF(LEFT(DC206,1)&lt;&gt;"0",IF(LEFT(DC206,1)="1",3.0,DD206),$D$5+$E$5*(DT206*DM206/($K$5*1000))+$F$5*(DT206*DM206/($K$5*1000))*MAX(MIN(DA206,$J$5),$I$5)*MAX(MIN(DA206,$J$5),$I$5)+$G$5*MAX(MIN(DA206,$J$5),$I$5)*(DT206*DM206/($K$5*1000))+$H$5*(DT206*DM206/($K$5*1000))*(DT206*DM206/($K$5*1000)))</f>
        <v>0</v>
      </c>
      <c r="T206">
        <f>K206*(1000-(1000*0.61365*exp(17.502*X206/(240.97+X206))/(DM206+DN206)+DH206)/2)/(1000*0.61365*exp(17.502*X206/(240.97+X206))/(DM206+DN206)-DH206)</f>
        <v>0</v>
      </c>
      <c r="U206">
        <f>1/((DB206+1)/(R206/1.6)+1/(S206/1.37)) + DB206/((DB206+1)/(R206/1.6) + DB206/(S206/1.37))</f>
        <v>0</v>
      </c>
      <c r="V206">
        <f>(CW206*CZ206)</f>
        <v>0</v>
      </c>
      <c r="W206">
        <f>(DO206+(V206+2*0.95*5.67E-8*(((DO206+$B$7)+273)^4-(DO206+273)^4)-44100*K206)/(1.84*29.3*S206+8*0.95*5.67E-8*(DO206+273)^3))</f>
        <v>0</v>
      </c>
      <c r="X206">
        <f>($C$7*DP206+$D$7*DQ206+$E$7*W206)</f>
        <v>0</v>
      </c>
      <c r="Y206">
        <f>0.61365*exp(17.502*X206/(240.97+X206))</f>
        <v>0</v>
      </c>
      <c r="Z206">
        <f>(AA206/AB206*100)</f>
        <v>0</v>
      </c>
      <c r="AA206">
        <f>DH206*(DM206+DN206)/1000</f>
        <v>0</v>
      </c>
      <c r="AB206">
        <f>0.61365*exp(17.502*DO206/(240.97+DO206))</f>
        <v>0</v>
      </c>
      <c r="AC206">
        <f>(Y206-DH206*(DM206+DN206)/1000)</f>
        <v>0</v>
      </c>
      <c r="AD206">
        <f>(-K206*44100)</f>
        <v>0</v>
      </c>
      <c r="AE206">
        <f>2*29.3*S206*0.92*(DO206-X206)</f>
        <v>0</v>
      </c>
      <c r="AF206">
        <f>2*0.95*5.67E-8*(((DO206+$B$7)+273)^4-(X206+273)^4)</f>
        <v>0</v>
      </c>
      <c r="AG206">
        <f>V206+AF206+AD206+AE206</f>
        <v>0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MAX(0,($B$13+$C$13*DT206)/(1+$D$13*DT206)*DM206/(DO206+273)*$E$13)</f>
        <v>0</v>
      </c>
      <c r="AM206" t="s">
        <v>422</v>
      </c>
      <c r="AN206" t="s">
        <v>422</v>
      </c>
      <c r="AO206">
        <v>0</v>
      </c>
      <c r="AP206">
        <v>0</v>
      </c>
      <c r="AQ206">
        <f>1-AO206/AP206</f>
        <v>0</v>
      </c>
      <c r="AR206">
        <v>0</v>
      </c>
      <c r="AS206" t="s">
        <v>422</v>
      </c>
      <c r="AT206" t="s">
        <v>422</v>
      </c>
      <c r="AU206">
        <v>0</v>
      </c>
      <c r="AV206">
        <v>0</v>
      </c>
      <c r="AW206">
        <f>1-AU206/AV206</f>
        <v>0</v>
      </c>
      <c r="AX206">
        <v>0.5</v>
      </c>
      <c r="AY206">
        <f>CX206</f>
        <v>0</v>
      </c>
      <c r="AZ206">
        <f>M206</f>
        <v>0</v>
      </c>
      <c r="BA206">
        <f>AW206*AX206*AY206</f>
        <v>0</v>
      </c>
      <c r="BB206">
        <f>(AZ206-AR206)/AY206</f>
        <v>0</v>
      </c>
      <c r="BC206">
        <f>(AP206-AV206)/AV206</f>
        <v>0</v>
      </c>
      <c r="BD206">
        <f>AO206/(AQ206+AO206/AV206)</f>
        <v>0</v>
      </c>
      <c r="BE206" t="s">
        <v>422</v>
      </c>
      <c r="BF206">
        <v>0</v>
      </c>
      <c r="BG206">
        <f>IF(BF206&lt;&gt;0, BF206, BD206)</f>
        <v>0</v>
      </c>
      <c r="BH206">
        <f>1-BG206/AV206</f>
        <v>0</v>
      </c>
      <c r="BI206">
        <f>(AV206-AU206)/(AV206-BG206)</f>
        <v>0</v>
      </c>
      <c r="BJ206">
        <f>(AP206-AV206)/(AP206-BG206)</f>
        <v>0</v>
      </c>
      <c r="BK206">
        <f>(AV206-AU206)/(AV206-AO206)</f>
        <v>0</v>
      </c>
      <c r="BL206">
        <f>(AP206-AV206)/(AP206-AO206)</f>
        <v>0</v>
      </c>
      <c r="BM206">
        <f>(BI206*BG206/AU206)</f>
        <v>0</v>
      </c>
      <c r="BN206">
        <f>(1-BM206)</f>
        <v>0</v>
      </c>
      <c r="CW206">
        <f>$B$11*DU206+$C$11*DV206+$F$11*EG206*(1-EJ206)</f>
        <v>0</v>
      </c>
      <c r="CX206">
        <f>CW206*CY206</f>
        <v>0</v>
      </c>
      <c r="CY206">
        <f>($B$11*$D$9+$C$11*$D$9+$F$11*((ET206+EL206)/MAX(ET206+EL206+EU206, 0.1)*$I$9+EU206/MAX(ET206+EL206+EU206, 0.1)*$J$9))/($B$11+$C$11+$F$11)</f>
        <v>0</v>
      </c>
      <c r="CZ206">
        <f>($B$11*$K$9+$C$11*$K$9+$F$11*((ET206+EL206)/MAX(ET206+EL206+EU206, 0.1)*$P$9+EU206/MAX(ET206+EL206+EU206, 0.1)*$Q$9))/($B$11+$C$11+$F$11)</f>
        <v>0</v>
      </c>
      <c r="DA206">
        <v>1.91</v>
      </c>
      <c r="DB206">
        <v>0.5</v>
      </c>
      <c r="DC206" t="s">
        <v>423</v>
      </c>
      <c r="DD206">
        <v>2</v>
      </c>
      <c r="DE206">
        <v>1758505729.1</v>
      </c>
      <c r="DF206">
        <v>420.7958888888888</v>
      </c>
      <c r="DG206">
        <v>420.0091111111112</v>
      </c>
      <c r="DH206">
        <v>23.99357777777778</v>
      </c>
      <c r="DI206">
        <v>23.92077777777778</v>
      </c>
      <c r="DJ206">
        <v>420.6765555555555</v>
      </c>
      <c r="DK206">
        <v>23.75906666666667</v>
      </c>
      <c r="DL206">
        <v>500.136</v>
      </c>
      <c r="DM206">
        <v>89.96214444444445</v>
      </c>
      <c r="DN206">
        <v>0.05578960000000001</v>
      </c>
      <c r="DO206">
        <v>30.2774</v>
      </c>
      <c r="DP206">
        <v>30.005</v>
      </c>
      <c r="DQ206">
        <v>999.9000000000001</v>
      </c>
      <c r="DR206">
        <v>0</v>
      </c>
      <c r="DS206">
        <v>0</v>
      </c>
      <c r="DT206">
        <v>10028.25777777778</v>
      </c>
      <c r="DU206">
        <v>0</v>
      </c>
      <c r="DV206">
        <v>1.59976</v>
      </c>
      <c r="DW206">
        <v>0.7869296666666666</v>
      </c>
      <c r="DX206">
        <v>431.1405555555555</v>
      </c>
      <c r="DY206">
        <v>430.3022222222222</v>
      </c>
      <c r="DZ206">
        <v>0.07279628888888888</v>
      </c>
      <c r="EA206">
        <v>420.0091111111112</v>
      </c>
      <c r="EB206">
        <v>23.92077777777778</v>
      </c>
      <c r="EC206">
        <v>2.158513333333334</v>
      </c>
      <c r="ED206">
        <v>2.151966666666667</v>
      </c>
      <c r="EE206">
        <v>18.65768888888889</v>
      </c>
      <c r="EF206">
        <v>18.60911111111112</v>
      </c>
      <c r="EG206">
        <v>0.00500056</v>
      </c>
      <c r="EH206">
        <v>0</v>
      </c>
      <c r="EI206">
        <v>0</v>
      </c>
      <c r="EJ206">
        <v>0</v>
      </c>
      <c r="EK206">
        <v>174.6888888888889</v>
      </c>
      <c r="EL206">
        <v>0.00500056</v>
      </c>
      <c r="EM206">
        <v>-8.888888888888889</v>
      </c>
      <c r="EN206">
        <v>-2.733333333333333</v>
      </c>
      <c r="EO206">
        <v>35.24277777777777</v>
      </c>
      <c r="EP206">
        <v>39.958</v>
      </c>
      <c r="EQ206">
        <v>37.361</v>
      </c>
      <c r="ER206">
        <v>39.90255555555555</v>
      </c>
      <c r="ES206">
        <v>38.13877777777778</v>
      </c>
      <c r="ET206">
        <v>0</v>
      </c>
      <c r="EU206">
        <v>0</v>
      </c>
      <c r="EV206">
        <v>0</v>
      </c>
      <c r="EW206">
        <v>1758505734.1</v>
      </c>
      <c r="EX206">
        <v>0</v>
      </c>
      <c r="EY206">
        <v>172.668</v>
      </c>
      <c r="EZ206">
        <v>13.80769211086835</v>
      </c>
      <c r="FA206">
        <v>-39.75384608707012</v>
      </c>
      <c r="FB206">
        <v>-7.196000000000001</v>
      </c>
      <c r="FC206">
        <v>15</v>
      </c>
      <c r="FD206">
        <v>0</v>
      </c>
      <c r="FE206" t="s">
        <v>424</v>
      </c>
      <c r="FF206">
        <v>1747148579.5</v>
      </c>
      <c r="FG206">
        <v>1747148584.5</v>
      </c>
      <c r="FH206">
        <v>0</v>
      </c>
      <c r="FI206">
        <v>0.162</v>
      </c>
      <c r="FJ206">
        <v>-0.001</v>
      </c>
      <c r="FK206">
        <v>0.139</v>
      </c>
      <c r="FL206">
        <v>0.058</v>
      </c>
      <c r="FM206">
        <v>420</v>
      </c>
      <c r="FN206">
        <v>16</v>
      </c>
      <c r="FO206">
        <v>0.19</v>
      </c>
      <c r="FP206">
        <v>0.02</v>
      </c>
      <c r="FQ206">
        <v>0.7923523250000001</v>
      </c>
      <c r="FR206">
        <v>0.08939035272044812</v>
      </c>
      <c r="FS206">
        <v>0.03043962144589474</v>
      </c>
      <c r="FT206">
        <v>1</v>
      </c>
      <c r="FU206">
        <v>173.5264705882353</v>
      </c>
      <c r="FV206">
        <v>-12.04125296792301</v>
      </c>
      <c r="FW206">
        <v>6.028233026816859</v>
      </c>
      <c r="FX206">
        <v>0</v>
      </c>
      <c r="FY206">
        <v>0.084340525</v>
      </c>
      <c r="FZ206">
        <v>-0.05049382514071311</v>
      </c>
      <c r="GA206">
        <v>0.007027891720841678</v>
      </c>
      <c r="GB206">
        <v>1</v>
      </c>
      <c r="GC206">
        <v>2</v>
      </c>
      <c r="GD206">
        <v>3</v>
      </c>
      <c r="GE206" t="s">
        <v>434</v>
      </c>
      <c r="GF206">
        <v>3.12705</v>
      </c>
      <c r="GG206">
        <v>2.73358</v>
      </c>
      <c r="GH206">
        <v>0.08529929999999999</v>
      </c>
      <c r="GI206">
        <v>0.0856493</v>
      </c>
      <c r="GJ206">
        <v>0.106237</v>
      </c>
      <c r="GK206">
        <v>0.106619</v>
      </c>
      <c r="GL206">
        <v>27390.8</v>
      </c>
      <c r="GM206">
        <v>26550.5</v>
      </c>
      <c r="GN206">
        <v>30488.2</v>
      </c>
      <c r="GO206">
        <v>29294.1</v>
      </c>
      <c r="GP206">
        <v>37611.3</v>
      </c>
      <c r="GQ206">
        <v>34421.7</v>
      </c>
      <c r="GR206">
        <v>46647.3</v>
      </c>
      <c r="GS206">
        <v>43517.6</v>
      </c>
      <c r="GT206">
        <v>1.8142</v>
      </c>
      <c r="GU206">
        <v>1.87147</v>
      </c>
      <c r="GV206">
        <v>0.0819042</v>
      </c>
      <c r="GW206">
        <v>0</v>
      </c>
      <c r="GX206">
        <v>28.6682</v>
      </c>
      <c r="GY206">
        <v>999.9</v>
      </c>
      <c r="GZ206">
        <v>55.2</v>
      </c>
      <c r="HA206">
        <v>31.2</v>
      </c>
      <c r="HB206">
        <v>27.9989</v>
      </c>
      <c r="HC206">
        <v>63.2018</v>
      </c>
      <c r="HD206">
        <v>16.5585</v>
      </c>
      <c r="HE206">
        <v>1</v>
      </c>
      <c r="HF206">
        <v>0.187825</v>
      </c>
      <c r="HG206">
        <v>-1.45754</v>
      </c>
      <c r="HH206">
        <v>20.2133</v>
      </c>
      <c r="HI206">
        <v>5.23796</v>
      </c>
      <c r="HJ206">
        <v>11.974</v>
      </c>
      <c r="HK206">
        <v>4.9721</v>
      </c>
      <c r="HL206">
        <v>3.291</v>
      </c>
      <c r="HM206">
        <v>9999</v>
      </c>
      <c r="HN206">
        <v>9999</v>
      </c>
      <c r="HO206">
        <v>9999</v>
      </c>
      <c r="HP206">
        <v>999.9</v>
      </c>
      <c r="HQ206">
        <v>4.97295</v>
      </c>
      <c r="HR206">
        <v>1.87742</v>
      </c>
      <c r="HS206">
        <v>1.87547</v>
      </c>
      <c r="HT206">
        <v>1.87834</v>
      </c>
      <c r="HU206">
        <v>1.875</v>
      </c>
      <c r="HV206">
        <v>1.87855</v>
      </c>
      <c r="HW206">
        <v>1.87573</v>
      </c>
      <c r="HX206">
        <v>1.87683</v>
      </c>
      <c r="HY206">
        <v>0</v>
      </c>
      <c r="HZ206">
        <v>0</v>
      </c>
      <c r="IA206">
        <v>0</v>
      </c>
      <c r="IB206">
        <v>0</v>
      </c>
      <c r="IC206" t="s">
        <v>426</v>
      </c>
      <c r="ID206" t="s">
        <v>427</v>
      </c>
      <c r="IE206" t="s">
        <v>428</v>
      </c>
      <c r="IF206" t="s">
        <v>428</v>
      </c>
      <c r="IG206" t="s">
        <v>428</v>
      </c>
      <c r="IH206" t="s">
        <v>428</v>
      </c>
      <c r="II206">
        <v>0</v>
      </c>
      <c r="IJ206">
        <v>100</v>
      </c>
      <c r="IK206">
        <v>100</v>
      </c>
      <c r="IL206">
        <v>0.12</v>
      </c>
      <c r="IM206">
        <v>0.2346</v>
      </c>
      <c r="IN206">
        <v>-0.2620446997112612</v>
      </c>
      <c r="IO206">
        <v>0.0009670109888777422</v>
      </c>
      <c r="IP206">
        <v>-2.06069886015755E-07</v>
      </c>
      <c r="IQ206">
        <v>1.492131737393187E-10</v>
      </c>
      <c r="IR206">
        <v>-0.04753701319922854</v>
      </c>
      <c r="IS206">
        <v>-0.001311061913088307</v>
      </c>
      <c r="IT206">
        <v>0.0006994928358591311</v>
      </c>
      <c r="IU206">
        <v>-6.08881213830995E-06</v>
      </c>
      <c r="IV206">
        <v>3</v>
      </c>
      <c r="IW206">
        <v>2112</v>
      </c>
      <c r="IX206">
        <v>1</v>
      </c>
      <c r="IY206">
        <v>30</v>
      </c>
      <c r="IZ206">
        <v>189285.9</v>
      </c>
      <c r="JA206">
        <v>189285.8</v>
      </c>
      <c r="JB206">
        <v>1.1145</v>
      </c>
      <c r="JC206">
        <v>2.55249</v>
      </c>
      <c r="JD206">
        <v>1.39893</v>
      </c>
      <c r="JE206">
        <v>2.35474</v>
      </c>
      <c r="JF206">
        <v>1.44897</v>
      </c>
      <c r="JG206">
        <v>2.5415</v>
      </c>
      <c r="JH206">
        <v>37.4098</v>
      </c>
      <c r="JI206">
        <v>24.2276</v>
      </c>
      <c r="JJ206">
        <v>18</v>
      </c>
      <c r="JK206">
        <v>476.217</v>
      </c>
      <c r="JL206">
        <v>482.673</v>
      </c>
      <c r="JM206">
        <v>31.2717</v>
      </c>
      <c r="JN206">
        <v>29.5717</v>
      </c>
      <c r="JO206">
        <v>29.9999</v>
      </c>
      <c r="JP206">
        <v>29.2748</v>
      </c>
      <c r="JQ206">
        <v>29.3361</v>
      </c>
      <c r="JR206">
        <v>22.3336</v>
      </c>
      <c r="JS206">
        <v>23.4492</v>
      </c>
      <c r="JT206">
        <v>100</v>
      </c>
      <c r="JU206">
        <v>31.2674</v>
      </c>
      <c r="JV206">
        <v>420</v>
      </c>
      <c r="JW206">
        <v>23.9808</v>
      </c>
      <c r="JX206">
        <v>100.802</v>
      </c>
      <c r="JY206">
        <v>100.109</v>
      </c>
    </row>
    <row r="207" spans="1:285">
      <c r="A207">
        <v>191</v>
      </c>
      <c r="B207">
        <v>1758505734.1</v>
      </c>
      <c r="C207">
        <v>2217.5</v>
      </c>
      <c r="D207" t="s">
        <v>813</v>
      </c>
      <c r="E207" t="s">
        <v>814</v>
      </c>
      <c r="F207">
        <v>5</v>
      </c>
      <c r="G207" t="s">
        <v>734</v>
      </c>
      <c r="H207" t="s">
        <v>420</v>
      </c>
      <c r="I207" t="s">
        <v>421</v>
      </c>
      <c r="J207">
        <v>1758505731.1</v>
      </c>
      <c r="K207">
        <f>(L207)/1000</f>
        <v>0</v>
      </c>
      <c r="L207">
        <f>1000*DL207*AJ207*(DH207-DI207)/(100*DA207*(1000-AJ207*DH207))</f>
        <v>0</v>
      </c>
      <c r="M207">
        <f>DL207*AJ207*(DG207-DF207*(1000-AJ207*DI207)/(1000-AJ207*DH207))/(100*DA207)</f>
        <v>0</v>
      </c>
      <c r="N207">
        <f>DF207 - IF(AJ207&gt;1, M207*DA207*100.0/(AL207), 0)</f>
        <v>0</v>
      </c>
      <c r="O207">
        <f>((U207-K207/2)*N207-M207)/(U207+K207/2)</f>
        <v>0</v>
      </c>
      <c r="P207">
        <f>O207*(DM207+DN207)/1000.0</f>
        <v>0</v>
      </c>
      <c r="Q207">
        <f>(DF207 - IF(AJ207&gt;1, M207*DA207*100.0/(AL207), 0))*(DM207+DN207)/1000.0</f>
        <v>0</v>
      </c>
      <c r="R207">
        <f>2.0/((1/T207-1/S207)+SIGN(T207)*SQRT((1/T207-1/S207)*(1/T207-1/S207) + 4*DB207/((DB207+1)*(DB207+1))*(2*1/T207*1/S207-1/S207*1/S207)))</f>
        <v>0</v>
      </c>
      <c r="S207">
        <f>IF(LEFT(DC207,1)&lt;&gt;"0",IF(LEFT(DC207,1)="1",3.0,DD207),$D$5+$E$5*(DT207*DM207/($K$5*1000))+$F$5*(DT207*DM207/($K$5*1000))*MAX(MIN(DA207,$J$5),$I$5)*MAX(MIN(DA207,$J$5),$I$5)+$G$5*MAX(MIN(DA207,$J$5),$I$5)*(DT207*DM207/($K$5*1000))+$H$5*(DT207*DM207/($K$5*1000))*(DT207*DM207/($K$5*1000)))</f>
        <v>0</v>
      </c>
      <c r="T207">
        <f>K207*(1000-(1000*0.61365*exp(17.502*X207/(240.97+X207))/(DM207+DN207)+DH207)/2)/(1000*0.61365*exp(17.502*X207/(240.97+X207))/(DM207+DN207)-DH207)</f>
        <v>0</v>
      </c>
      <c r="U207">
        <f>1/((DB207+1)/(R207/1.6)+1/(S207/1.37)) + DB207/((DB207+1)/(R207/1.6) + DB207/(S207/1.37))</f>
        <v>0</v>
      </c>
      <c r="V207">
        <f>(CW207*CZ207)</f>
        <v>0</v>
      </c>
      <c r="W207">
        <f>(DO207+(V207+2*0.95*5.67E-8*(((DO207+$B$7)+273)^4-(DO207+273)^4)-44100*K207)/(1.84*29.3*S207+8*0.95*5.67E-8*(DO207+273)^3))</f>
        <v>0</v>
      </c>
      <c r="X207">
        <f>($C$7*DP207+$D$7*DQ207+$E$7*W207)</f>
        <v>0</v>
      </c>
      <c r="Y207">
        <f>0.61365*exp(17.502*X207/(240.97+X207))</f>
        <v>0</v>
      </c>
      <c r="Z207">
        <f>(AA207/AB207*100)</f>
        <v>0</v>
      </c>
      <c r="AA207">
        <f>DH207*(DM207+DN207)/1000</f>
        <v>0</v>
      </c>
      <c r="AB207">
        <f>0.61365*exp(17.502*DO207/(240.97+DO207))</f>
        <v>0</v>
      </c>
      <c r="AC207">
        <f>(Y207-DH207*(DM207+DN207)/1000)</f>
        <v>0</v>
      </c>
      <c r="AD207">
        <f>(-K207*44100)</f>
        <v>0</v>
      </c>
      <c r="AE207">
        <f>2*29.3*S207*0.92*(DO207-X207)</f>
        <v>0</v>
      </c>
      <c r="AF207">
        <f>2*0.95*5.67E-8*(((DO207+$B$7)+273)^4-(X207+273)^4)</f>
        <v>0</v>
      </c>
      <c r="AG207">
        <f>V207+AF207+AD207+AE207</f>
        <v>0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MAX(0,($B$13+$C$13*DT207)/(1+$D$13*DT207)*DM207/(DO207+273)*$E$13)</f>
        <v>0</v>
      </c>
      <c r="AM207" t="s">
        <v>422</v>
      </c>
      <c r="AN207" t="s">
        <v>422</v>
      </c>
      <c r="AO207">
        <v>0</v>
      </c>
      <c r="AP207">
        <v>0</v>
      </c>
      <c r="AQ207">
        <f>1-AO207/AP207</f>
        <v>0</v>
      </c>
      <c r="AR207">
        <v>0</v>
      </c>
      <c r="AS207" t="s">
        <v>422</v>
      </c>
      <c r="AT207" t="s">
        <v>422</v>
      </c>
      <c r="AU207">
        <v>0</v>
      </c>
      <c r="AV207">
        <v>0</v>
      </c>
      <c r="AW207">
        <f>1-AU207/AV207</f>
        <v>0</v>
      </c>
      <c r="AX207">
        <v>0.5</v>
      </c>
      <c r="AY207">
        <f>CX207</f>
        <v>0</v>
      </c>
      <c r="AZ207">
        <f>M207</f>
        <v>0</v>
      </c>
      <c r="BA207">
        <f>AW207*AX207*AY207</f>
        <v>0</v>
      </c>
      <c r="BB207">
        <f>(AZ207-AR207)/AY207</f>
        <v>0</v>
      </c>
      <c r="BC207">
        <f>(AP207-AV207)/AV207</f>
        <v>0</v>
      </c>
      <c r="BD207">
        <f>AO207/(AQ207+AO207/AV207)</f>
        <v>0</v>
      </c>
      <c r="BE207" t="s">
        <v>422</v>
      </c>
      <c r="BF207">
        <v>0</v>
      </c>
      <c r="BG207">
        <f>IF(BF207&lt;&gt;0, BF207, BD207)</f>
        <v>0</v>
      </c>
      <c r="BH207">
        <f>1-BG207/AV207</f>
        <v>0</v>
      </c>
      <c r="BI207">
        <f>(AV207-AU207)/(AV207-BG207)</f>
        <v>0</v>
      </c>
      <c r="BJ207">
        <f>(AP207-AV207)/(AP207-BG207)</f>
        <v>0</v>
      </c>
      <c r="BK207">
        <f>(AV207-AU207)/(AV207-AO207)</f>
        <v>0</v>
      </c>
      <c r="BL207">
        <f>(AP207-AV207)/(AP207-AO207)</f>
        <v>0</v>
      </c>
      <c r="BM207">
        <f>(BI207*BG207/AU207)</f>
        <v>0</v>
      </c>
      <c r="BN207">
        <f>(1-BM207)</f>
        <v>0</v>
      </c>
      <c r="CW207">
        <f>$B$11*DU207+$C$11*DV207+$F$11*EG207*(1-EJ207)</f>
        <v>0</v>
      </c>
      <c r="CX207">
        <f>CW207*CY207</f>
        <v>0</v>
      </c>
      <c r="CY207">
        <f>($B$11*$D$9+$C$11*$D$9+$F$11*((ET207+EL207)/MAX(ET207+EL207+EU207, 0.1)*$I$9+EU207/MAX(ET207+EL207+EU207, 0.1)*$J$9))/($B$11+$C$11+$F$11)</f>
        <v>0</v>
      </c>
      <c r="CZ207">
        <f>($B$11*$K$9+$C$11*$K$9+$F$11*((ET207+EL207)/MAX(ET207+EL207+EU207, 0.1)*$P$9+EU207/MAX(ET207+EL207+EU207, 0.1)*$Q$9))/($B$11+$C$11+$F$11)</f>
        <v>0</v>
      </c>
      <c r="DA207">
        <v>1.91</v>
      </c>
      <c r="DB207">
        <v>0.5</v>
      </c>
      <c r="DC207" t="s">
        <v>423</v>
      </c>
      <c r="DD207">
        <v>2</v>
      </c>
      <c r="DE207">
        <v>1758505731.1</v>
      </c>
      <c r="DF207">
        <v>420.806</v>
      </c>
      <c r="DG207">
        <v>420.0228888888889</v>
      </c>
      <c r="DH207">
        <v>23.99491111111111</v>
      </c>
      <c r="DI207">
        <v>23.93205555555555</v>
      </c>
      <c r="DJ207">
        <v>420.6865555555556</v>
      </c>
      <c r="DK207">
        <v>23.76037777777778</v>
      </c>
      <c r="DL207">
        <v>500.0652222222222</v>
      </c>
      <c r="DM207">
        <v>89.96198888888888</v>
      </c>
      <c r="DN207">
        <v>0.0558676</v>
      </c>
      <c r="DO207">
        <v>30.27745555555556</v>
      </c>
      <c r="DP207">
        <v>30.00197777777778</v>
      </c>
      <c r="DQ207">
        <v>999.9000000000001</v>
      </c>
      <c r="DR207">
        <v>0</v>
      </c>
      <c r="DS207">
        <v>0</v>
      </c>
      <c r="DT207">
        <v>10002.35222222222</v>
      </c>
      <c r="DU207">
        <v>0</v>
      </c>
      <c r="DV207">
        <v>1.59976</v>
      </c>
      <c r="DW207">
        <v>0.7833151111111111</v>
      </c>
      <c r="DX207">
        <v>431.1514444444445</v>
      </c>
      <c r="DY207">
        <v>430.321</v>
      </c>
      <c r="DZ207">
        <v>0.06286240000000001</v>
      </c>
      <c r="EA207">
        <v>420.0228888888889</v>
      </c>
      <c r="EB207">
        <v>23.93205555555555</v>
      </c>
      <c r="EC207">
        <v>2.158628888888889</v>
      </c>
      <c r="ED207">
        <v>2.152976666666667</v>
      </c>
      <c r="EE207">
        <v>18.65855555555556</v>
      </c>
      <c r="EF207">
        <v>18.61661111111111</v>
      </c>
      <c r="EG207">
        <v>0.00500056</v>
      </c>
      <c r="EH207">
        <v>0</v>
      </c>
      <c r="EI207">
        <v>0</v>
      </c>
      <c r="EJ207">
        <v>0</v>
      </c>
      <c r="EK207">
        <v>172.7555555555556</v>
      </c>
      <c r="EL207">
        <v>0.00500056</v>
      </c>
      <c r="EM207">
        <v>-6.677777777777778</v>
      </c>
      <c r="EN207">
        <v>-2.533333333333333</v>
      </c>
      <c r="EO207">
        <v>35.37466666666667</v>
      </c>
      <c r="EP207">
        <v>39.979</v>
      </c>
      <c r="EQ207">
        <v>37.43733333333333</v>
      </c>
      <c r="ER207">
        <v>40.02755555555555</v>
      </c>
      <c r="ES207">
        <v>38.25677777777778</v>
      </c>
      <c r="ET207">
        <v>0</v>
      </c>
      <c r="EU207">
        <v>0</v>
      </c>
      <c r="EV207">
        <v>0</v>
      </c>
      <c r="EW207">
        <v>1758505735.9</v>
      </c>
      <c r="EX207">
        <v>0</v>
      </c>
      <c r="EY207">
        <v>172.0461538461538</v>
      </c>
      <c r="EZ207">
        <v>-10.01025672212867</v>
      </c>
      <c r="FA207">
        <v>-6.52649562023932</v>
      </c>
      <c r="FB207">
        <v>-7.326923076923077</v>
      </c>
      <c r="FC207">
        <v>15</v>
      </c>
      <c r="FD207">
        <v>0</v>
      </c>
      <c r="FE207" t="s">
        <v>424</v>
      </c>
      <c r="FF207">
        <v>1747148579.5</v>
      </c>
      <c r="FG207">
        <v>1747148584.5</v>
      </c>
      <c r="FH207">
        <v>0</v>
      </c>
      <c r="FI207">
        <v>0.162</v>
      </c>
      <c r="FJ207">
        <v>-0.001</v>
      </c>
      <c r="FK207">
        <v>0.139</v>
      </c>
      <c r="FL207">
        <v>0.058</v>
      </c>
      <c r="FM207">
        <v>420</v>
      </c>
      <c r="FN207">
        <v>16</v>
      </c>
      <c r="FO207">
        <v>0.19</v>
      </c>
      <c r="FP207">
        <v>0.02</v>
      </c>
      <c r="FQ207">
        <v>0.7967574390243902</v>
      </c>
      <c r="FR207">
        <v>0.01591994425087092</v>
      </c>
      <c r="FS207">
        <v>0.02839786855798381</v>
      </c>
      <c r="FT207">
        <v>1</v>
      </c>
      <c r="FU207">
        <v>172.6235294117647</v>
      </c>
      <c r="FV207">
        <v>-3.16577545122555</v>
      </c>
      <c r="FW207">
        <v>5.517248825463298</v>
      </c>
      <c r="FX207">
        <v>0</v>
      </c>
      <c r="FY207">
        <v>0.08043666097560975</v>
      </c>
      <c r="FZ207">
        <v>-0.09796503554006955</v>
      </c>
      <c r="GA207">
        <v>0.01186428018331635</v>
      </c>
      <c r="GB207">
        <v>1</v>
      </c>
      <c r="GC207">
        <v>2</v>
      </c>
      <c r="GD207">
        <v>3</v>
      </c>
      <c r="GE207" t="s">
        <v>434</v>
      </c>
      <c r="GF207">
        <v>3.12683</v>
      </c>
      <c r="GG207">
        <v>2.73359</v>
      </c>
      <c r="GH207">
        <v>0.0853047</v>
      </c>
      <c r="GI207">
        <v>0.08564380000000001</v>
      </c>
      <c r="GJ207">
        <v>0.106256</v>
      </c>
      <c r="GK207">
        <v>0.106632</v>
      </c>
      <c r="GL207">
        <v>27391.1</v>
      </c>
      <c r="GM207">
        <v>26550.5</v>
      </c>
      <c r="GN207">
        <v>30488.8</v>
      </c>
      <c r="GO207">
        <v>29293.9</v>
      </c>
      <c r="GP207">
        <v>37611.2</v>
      </c>
      <c r="GQ207">
        <v>34421</v>
      </c>
      <c r="GR207">
        <v>46648.2</v>
      </c>
      <c r="GS207">
        <v>43517.4</v>
      </c>
      <c r="GT207">
        <v>1.81393</v>
      </c>
      <c r="GU207">
        <v>1.87182</v>
      </c>
      <c r="GV207">
        <v>0.0813827</v>
      </c>
      <c r="GW207">
        <v>0</v>
      </c>
      <c r="GX207">
        <v>28.6676</v>
      </c>
      <c r="GY207">
        <v>999.9</v>
      </c>
      <c r="GZ207">
        <v>55.2</v>
      </c>
      <c r="HA207">
        <v>31.2</v>
      </c>
      <c r="HB207">
        <v>27.998</v>
      </c>
      <c r="HC207">
        <v>63.3918</v>
      </c>
      <c r="HD207">
        <v>16.6266</v>
      </c>
      <c r="HE207">
        <v>1</v>
      </c>
      <c r="HF207">
        <v>0.187881</v>
      </c>
      <c r="HG207">
        <v>-1.46258</v>
      </c>
      <c r="HH207">
        <v>20.2131</v>
      </c>
      <c r="HI207">
        <v>5.23796</v>
      </c>
      <c r="HJ207">
        <v>11.974</v>
      </c>
      <c r="HK207">
        <v>4.97205</v>
      </c>
      <c r="HL207">
        <v>3.291</v>
      </c>
      <c r="HM207">
        <v>9999</v>
      </c>
      <c r="HN207">
        <v>9999</v>
      </c>
      <c r="HO207">
        <v>9999</v>
      </c>
      <c r="HP207">
        <v>999.9</v>
      </c>
      <c r="HQ207">
        <v>4.97295</v>
      </c>
      <c r="HR207">
        <v>1.87739</v>
      </c>
      <c r="HS207">
        <v>1.87546</v>
      </c>
      <c r="HT207">
        <v>1.87832</v>
      </c>
      <c r="HU207">
        <v>1.875</v>
      </c>
      <c r="HV207">
        <v>1.87853</v>
      </c>
      <c r="HW207">
        <v>1.87571</v>
      </c>
      <c r="HX207">
        <v>1.87683</v>
      </c>
      <c r="HY207">
        <v>0</v>
      </c>
      <c r="HZ207">
        <v>0</v>
      </c>
      <c r="IA207">
        <v>0</v>
      </c>
      <c r="IB207">
        <v>0</v>
      </c>
      <c r="IC207" t="s">
        <v>426</v>
      </c>
      <c r="ID207" t="s">
        <v>427</v>
      </c>
      <c r="IE207" t="s">
        <v>428</v>
      </c>
      <c r="IF207" t="s">
        <v>428</v>
      </c>
      <c r="IG207" t="s">
        <v>428</v>
      </c>
      <c r="IH207" t="s">
        <v>428</v>
      </c>
      <c r="II207">
        <v>0</v>
      </c>
      <c r="IJ207">
        <v>100</v>
      </c>
      <c r="IK207">
        <v>100</v>
      </c>
      <c r="IL207">
        <v>0.119</v>
      </c>
      <c r="IM207">
        <v>0.2346</v>
      </c>
      <c r="IN207">
        <v>-0.2620446997112612</v>
      </c>
      <c r="IO207">
        <v>0.0009670109888777422</v>
      </c>
      <c r="IP207">
        <v>-2.06069886015755E-07</v>
      </c>
      <c r="IQ207">
        <v>1.492131737393187E-10</v>
      </c>
      <c r="IR207">
        <v>-0.04753701319922854</v>
      </c>
      <c r="IS207">
        <v>-0.001311061913088307</v>
      </c>
      <c r="IT207">
        <v>0.0006994928358591311</v>
      </c>
      <c r="IU207">
        <v>-6.08881213830995E-06</v>
      </c>
      <c r="IV207">
        <v>3</v>
      </c>
      <c r="IW207">
        <v>2112</v>
      </c>
      <c r="IX207">
        <v>1</v>
      </c>
      <c r="IY207">
        <v>30</v>
      </c>
      <c r="IZ207">
        <v>189285.9</v>
      </c>
      <c r="JA207">
        <v>189285.8</v>
      </c>
      <c r="JB207">
        <v>1.11328</v>
      </c>
      <c r="JC207">
        <v>2.55737</v>
      </c>
      <c r="JD207">
        <v>1.39893</v>
      </c>
      <c r="JE207">
        <v>2.35474</v>
      </c>
      <c r="JF207">
        <v>1.44897</v>
      </c>
      <c r="JG207">
        <v>2.52075</v>
      </c>
      <c r="JH207">
        <v>37.4098</v>
      </c>
      <c r="JI207">
        <v>24.2188</v>
      </c>
      <c r="JJ207">
        <v>18</v>
      </c>
      <c r="JK207">
        <v>476.062</v>
      </c>
      <c r="JL207">
        <v>482.897</v>
      </c>
      <c r="JM207">
        <v>31.2677</v>
      </c>
      <c r="JN207">
        <v>29.5704</v>
      </c>
      <c r="JO207">
        <v>30</v>
      </c>
      <c r="JP207">
        <v>29.274</v>
      </c>
      <c r="JQ207">
        <v>29.3348</v>
      </c>
      <c r="JR207">
        <v>22.3334</v>
      </c>
      <c r="JS207">
        <v>23.4492</v>
      </c>
      <c r="JT207">
        <v>100</v>
      </c>
      <c r="JU207">
        <v>31.2663</v>
      </c>
      <c r="JV207">
        <v>420</v>
      </c>
      <c r="JW207">
        <v>23.9808</v>
      </c>
      <c r="JX207">
        <v>100.804</v>
      </c>
      <c r="JY207">
        <v>100.108</v>
      </c>
    </row>
    <row r="208" spans="1:285">
      <c r="A208">
        <v>192</v>
      </c>
      <c r="B208">
        <v>1758505736.1</v>
      </c>
      <c r="C208">
        <v>2219.5</v>
      </c>
      <c r="D208" t="s">
        <v>815</v>
      </c>
      <c r="E208" t="s">
        <v>816</v>
      </c>
      <c r="F208">
        <v>5</v>
      </c>
      <c r="G208" t="s">
        <v>734</v>
      </c>
      <c r="H208" t="s">
        <v>420</v>
      </c>
      <c r="I208" t="s">
        <v>421</v>
      </c>
      <c r="J208">
        <v>1758505733.1</v>
      </c>
      <c r="K208">
        <f>(L208)/1000</f>
        <v>0</v>
      </c>
      <c r="L208">
        <f>1000*DL208*AJ208*(DH208-DI208)/(100*DA208*(1000-AJ208*DH208))</f>
        <v>0</v>
      </c>
      <c r="M208">
        <f>DL208*AJ208*(DG208-DF208*(1000-AJ208*DI208)/(1000-AJ208*DH208))/(100*DA208)</f>
        <v>0</v>
      </c>
      <c r="N208">
        <f>DF208 - IF(AJ208&gt;1, M208*DA208*100.0/(AL208), 0)</f>
        <v>0</v>
      </c>
      <c r="O208">
        <f>((U208-K208/2)*N208-M208)/(U208+K208/2)</f>
        <v>0</v>
      </c>
      <c r="P208">
        <f>O208*(DM208+DN208)/1000.0</f>
        <v>0</v>
      </c>
      <c r="Q208">
        <f>(DF208 - IF(AJ208&gt;1, M208*DA208*100.0/(AL208), 0))*(DM208+DN208)/1000.0</f>
        <v>0</v>
      </c>
      <c r="R208">
        <f>2.0/((1/T208-1/S208)+SIGN(T208)*SQRT((1/T208-1/S208)*(1/T208-1/S208) + 4*DB208/((DB208+1)*(DB208+1))*(2*1/T208*1/S208-1/S208*1/S208)))</f>
        <v>0</v>
      </c>
      <c r="S208">
        <f>IF(LEFT(DC208,1)&lt;&gt;"0",IF(LEFT(DC208,1)="1",3.0,DD208),$D$5+$E$5*(DT208*DM208/($K$5*1000))+$F$5*(DT208*DM208/($K$5*1000))*MAX(MIN(DA208,$J$5),$I$5)*MAX(MIN(DA208,$J$5),$I$5)+$G$5*MAX(MIN(DA208,$J$5),$I$5)*(DT208*DM208/($K$5*1000))+$H$5*(DT208*DM208/($K$5*1000))*(DT208*DM208/($K$5*1000)))</f>
        <v>0</v>
      </c>
      <c r="T208">
        <f>K208*(1000-(1000*0.61365*exp(17.502*X208/(240.97+X208))/(DM208+DN208)+DH208)/2)/(1000*0.61365*exp(17.502*X208/(240.97+X208))/(DM208+DN208)-DH208)</f>
        <v>0</v>
      </c>
      <c r="U208">
        <f>1/((DB208+1)/(R208/1.6)+1/(S208/1.37)) + DB208/((DB208+1)/(R208/1.6) + DB208/(S208/1.37))</f>
        <v>0</v>
      </c>
      <c r="V208">
        <f>(CW208*CZ208)</f>
        <v>0</v>
      </c>
      <c r="W208">
        <f>(DO208+(V208+2*0.95*5.67E-8*(((DO208+$B$7)+273)^4-(DO208+273)^4)-44100*K208)/(1.84*29.3*S208+8*0.95*5.67E-8*(DO208+273)^3))</f>
        <v>0</v>
      </c>
      <c r="X208">
        <f>($C$7*DP208+$D$7*DQ208+$E$7*W208)</f>
        <v>0</v>
      </c>
      <c r="Y208">
        <f>0.61365*exp(17.502*X208/(240.97+X208))</f>
        <v>0</v>
      </c>
      <c r="Z208">
        <f>(AA208/AB208*100)</f>
        <v>0</v>
      </c>
      <c r="AA208">
        <f>DH208*(DM208+DN208)/1000</f>
        <v>0</v>
      </c>
      <c r="AB208">
        <f>0.61365*exp(17.502*DO208/(240.97+DO208))</f>
        <v>0</v>
      </c>
      <c r="AC208">
        <f>(Y208-DH208*(DM208+DN208)/1000)</f>
        <v>0</v>
      </c>
      <c r="AD208">
        <f>(-K208*44100)</f>
        <v>0</v>
      </c>
      <c r="AE208">
        <f>2*29.3*S208*0.92*(DO208-X208)</f>
        <v>0</v>
      </c>
      <c r="AF208">
        <f>2*0.95*5.67E-8*(((DO208+$B$7)+273)^4-(X208+273)^4)</f>
        <v>0</v>
      </c>
      <c r="AG208">
        <f>V208+AF208+AD208+AE208</f>
        <v>0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MAX(0,($B$13+$C$13*DT208)/(1+$D$13*DT208)*DM208/(DO208+273)*$E$13)</f>
        <v>0</v>
      </c>
      <c r="AM208" t="s">
        <v>422</v>
      </c>
      <c r="AN208" t="s">
        <v>422</v>
      </c>
      <c r="AO208">
        <v>0</v>
      </c>
      <c r="AP208">
        <v>0</v>
      </c>
      <c r="AQ208">
        <f>1-AO208/AP208</f>
        <v>0</v>
      </c>
      <c r="AR208">
        <v>0</v>
      </c>
      <c r="AS208" t="s">
        <v>422</v>
      </c>
      <c r="AT208" t="s">
        <v>422</v>
      </c>
      <c r="AU208">
        <v>0</v>
      </c>
      <c r="AV208">
        <v>0</v>
      </c>
      <c r="AW208">
        <f>1-AU208/AV208</f>
        <v>0</v>
      </c>
      <c r="AX208">
        <v>0.5</v>
      </c>
      <c r="AY208">
        <f>CX208</f>
        <v>0</v>
      </c>
      <c r="AZ208">
        <f>M208</f>
        <v>0</v>
      </c>
      <c r="BA208">
        <f>AW208*AX208*AY208</f>
        <v>0</v>
      </c>
      <c r="BB208">
        <f>(AZ208-AR208)/AY208</f>
        <v>0</v>
      </c>
      <c r="BC208">
        <f>(AP208-AV208)/AV208</f>
        <v>0</v>
      </c>
      <c r="BD208">
        <f>AO208/(AQ208+AO208/AV208)</f>
        <v>0</v>
      </c>
      <c r="BE208" t="s">
        <v>422</v>
      </c>
      <c r="BF208">
        <v>0</v>
      </c>
      <c r="BG208">
        <f>IF(BF208&lt;&gt;0, BF208, BD208)</f>
        <v>0</v>
      </c>
      <c r="BH208">
        <f>1-BG208/AV208</f>
        <v>0</v>
      </c>
      <c r="BI208">
        <f>(AV208-AU208)/(AV208-BG208)</f>
        <v>0</v>
      </c>
      <c r="BJ208">
        <f>(AP208-AV208)/(AP208-BG208)</f>
        <v>0</v>
      </c>
      <c r="BK208">
        <f>(AV208-AU208)/(AV208-AO208)</f>
        <v>0</v>
      </c>
      <c r="BL208">
        <f>(AP208-AV208)/(AP208-AO208)</f>
        <v>0</v>
      </c>
      <c r="BM208">
        <f>(BI208*BG208/AU208)</f>
        <v>0</v>
      </c>
      <c r="BN208">
        <f>(1-BM208)</f>
        <v>0</v>
      </c>
      <c r="CW208">
        <f>$B$11*DU208+$C$11*DV208+$F$11*EG208*(1-EJ208)</f>
        <v>0</v>
      </c>
      <c r="CX208">
        <f>CW208*CY208</f>
        <v>0</v>
      </c>
      <c r="CY208">
        <f>($B$11*$D$9+$C$11*$D$9+$F$11*((ET208+EL208)/MAX(ET208+EL208+EU208, 0.1)*$I$9+EU208/MAX(ET208+EL208+EU208, 0.1)*$J$9))/($B$11+$C$11+$F$11)</f>
        <v>0</v>
      </c>
      <c r="CZ208">
        <f>($B$11*$K$9+$C$11*$K$9+$F$11*((ET208+EL208)/MAX(ET208+EL208+EU208, 0.1)*$P$9+EU208/MAX(ET208+EL208+EU208, 0.1)*$Q$9))/($B$11+$C$11+$F$11)</f>
        <v>0</v>
      </c>
      <c r="DA208">
        <v>1.91</v>
      </c>
      <c r="DB208">
        <v>0.5</v>
      </c>
      <c r="DC208" t="s">
        <v>423</v>
      </c>
      <c r="DD208">
        <v>2</v>
      </c>
      <c r="DE208">
        <v>1758505733.1</v>
      </c>
      <c r="DF208">
        <v>420.8211111111111</v>
      </c>
      <c r="DG208">
        <v>420.0045555555555</v>
      </c>
      <c r="DH208">
        <v>23.99845555555556</v>
      </c>
      <c r="DI208">
        <v>23.94078888888889</v>
      </c>
      <c r="DJ208">
        <v>420.7016666666666</v>
      </c>
      <c r="DK208">
        <v>23.76385555555555</v>
      </c>
      <c r="DL208">
        <v>499.9658888888889</v>
      </c>
      <c r="DM208">
        <v>89.96224444444445</v>
      </c>
      <c r="DN208">
        <v>0.05611504444444445</v>
      </c>
      <c r="DO208">
        <v>30.27773333333333</v>
      </c>
      <c r="DP208">
        <v>29.99817777777778</v>
      </c>
      <c r="DQ208">
        <v>999.9000000000001</v>
      </c>
      <c r="DR208">
        <v>0</v>
      </c>
      <c r="DS208">
        <v>0</v>
      </c>
      <c r="DT208">
        <v>9974.234444444446</v>
      </c>
      <c r="DU208">
        <v>0</v>
      </c>
      <c r="DV208">
        <v>1.59976</v>
      </c>
      <c r="DW208">
        <v>0.8166030000000001</v>
      </c>
      <c r="DX208">
        <v>431.1684444444444</v>
      </c>
      <c r="DY208">
        <v>430.3062222222222</v>
      </c>
      <c r="DZ208">
        <v>0.0576778</v>
      </c>
      <c r="EA208">
        <v>420.0045555555555</v>
      </c>
      <c r="EB208">
        <v>23.94078888888889</v>
      </c>
      <c r="EC208">
        <v>2.158954444444444</v>
      </c>
      <c r="ED208">
        <v>2.153767777777778</v>
      </c>
      <c r="EE208">
        <v>18.66096666666667</v>
      </c>
      <c r="EF208">
        <v>18.6225</v>
      </c>
      <c r="EG208">
        <v>0.00500056</v>
      </c>
      <c r="EH208">
        <v>0</v>
      </c>
      <c r="EI208">
        <v>0</v>
      </c>
      <c r="EJ208">
        <v>0</v>
      </c>
      <c r="EK208">
        <v>172.3333333333333</v>
      </c>
      <c r="EL208">
        <v>0.00500056</v>
      </c>
      <c r="EM208">
        <v>-6.555555555555556</v>
      </c>
      <c r="EN208">
        <v>-2.522222222222222</v>
      </c>
      <c r="EO208">
        <v>35.38166666666667</v>
      </c>
      <c r="EP208">
        <v>40.02066666666667</v>
      </c>
      <c r="EQ208">
        <v>37.465</v>
      </c>
      <c r="ER208">
        <v>40.10411111111111</v>
      </c>
      <c r="ES208">
        <v>38.27744444444444</v>
      </c>
      <c r="ET208">
        <v>0</v>
      </c>
      <c r="EU208">
        <v>0</v>
      </c>
      <c r="EV208">
        <v>0</v>
      </c>
      <c r="EW208">
        <v>1758505738.3</v>
      </c>
      <c r="EX208">
        <v>0</v>
      </c>
      <c r="EY208">
        <v>172.2230769230769</v>
      </c>
      <c r="EZ208">
        <v>11.46666632100543</v>
      </c>
      <c r="FA208">
        <v>-15.01880313776357</v>
      </c>
      <c r="FB208">
        <v>-7.926923076923076</v>
      </c>
      <c r="FC208">
        <v>15</v>
      </c>
      <c r="FD208">
        <v>0</v>
      </c>
      <c r="FE208" t="s">
        <v>424</v>
      </c>
      <c r="FF208">
        <v>1747148579.5</v>
      </c>
      <c r="FG208">
        <v>1747148584.5</v>
      </c>
      <c r="FH208">
        <v>0</v>
      </c>
      <c r="FI208">
        <v>0.162</v>
      </c>
      <c r="FJ208">
        <v>-0.001</v>
      </c>
      <c r="FK208">
        <v>0.139</v>
      </c>
      <c r="FL208">
        <v>0.058</v>
      </c>
      <c r="FM208">
        <v>420</v>
      </c>
      <c r="FN208">
        <v>16</v>
      </c>
      <c r="FO208">
        <v>0.19</v>
      </c>
      <c r="FP208">
        <v>0.02</v>
      </c>
      <c r="FQ208">
        <v>0.8061630750000001</v>
      </c>
      <c r="FR208">
        <v>-0.01655010506566548</v>
      </c>
      <c r="FS208">
        <v>0.02654131715494495</v>
      </c>
      <c r="FT208">
        <v>1</v>
      </c>
      <c r="FU208">
        <v>172.3382352941177</v>
      </c>
      <c r="FV208">
        <v>6.357524609458015</v>
      </c>
      <c r="FW208">
        <v>5.928248164304347</v>
      </c>
      <c r="FX208">
        <v>0</v>
      </c>
      <c r="FY208">
        <v>0.07785358499999999</v>
      </c>
      <c r="FZ208">
        <v>-0.1177142251407134</v>
      </c>
      <c r="GA208">
        <v>0.01307866149673869</v>
      </c>
      <c r="GB208">
        <v>0</v>
      </c>
      <c r="GC208">
        <v>1</v>
      </c>
      <c r="GD208">
        <v>3</v>
      </c>
      <c r="GE208" t="s">
        <v>425</v>
      </c>
      <c r="GF208">
        <v>3.12675</v>
      </c>
      <c r="GG208">
        <v>2.73402</v>
      </c>
      <c r="GH208">
        <v>0.08530500000000001</v>
      </c>
      <c r="GI208">
        <v>0.0856398</v>
      </c>
      <c r="GJ208">
        <v>0.106274</v>
      </c>
      <c r="GK208">
        <v>0.10663</v>
      </c>
      <c r="GL208">
        <v>27391.4</v>
      </c>
      <c r="GM208">
        <v>26550.3</v>
      </c>
      <c r="GN208">
        <v>30489.1</v>
      </c>
      <c r="GO208">
        <v>29293.6</v>
      </c>
      <c r="GP208">
        <v>37610.9</v>
      </c>
      <c r="GQ208">
        <v>34420.9</v>
      </c>
      <c r="GR208">
        <v>46648.7</v>
      </c>
      <c r="GS208">
        <v>43517.1</v>
      </c>
      <c r="GT208">
        <v>1.8138</v>
      </c>
      <c r="GU208">
        <v>1.87208</v>
      </c>
      <c r="GV208">
        <v>0.0814274</v>
      </c>
      <c r="GW208">
        <v>0</v>
      </c>
      <c r="GX208">
        <v>28.6664</v>
      </c>
      <c r="GY208">
        <v>999.9</v>
      </c>
      <c r="GZ208">
        <v>55.2</v>
      </c>
      <c r="HA208">
        <v>31.2</v>
      </c>
      <c r="HB208">
        <v>28</v>
      </c>
      <c r="HC208">
        <v>63.3718</v>
      </c>
      <c r="HD208">
        <v>16.7588</v>
      </c>
      <c r="HE208">
        <v>1</v>
      </c>
      <c r="HF208">
        <v>0.187957</v>
      </c>
      <c r="HG208">
        <v>-1.47236</v>
      </c>
      <c r="HH208">
        <v>20.213</v>
      </c>
      <c r="HI208">
        <v>5.23796</v>
      </c>
      <c r="HJ208">
        <v>11.974</v>
      </c>
      <c r="HK208">
        <v>4.9719</v>
      </c>
      <c r="HL208">
        <v>3.291</v>
      </c>
      <c r="HM208">
        <v>9999</v>
      </c>
      <c r="HN208">
        <v>9999</v>
      </c>
      <c r="HO208">
        <v>9999</v>
      </c>
      <c r="HP208">
        <v>999.9</v>
      </c>
      <c r="HQ208">
        <v>4.97295</v>
      </c>
      <c r="HR208">
        <v>1.87736</v>
      </c>
      <c r="HS208">
        <v>1.87546</v>
      </c>
      <c r="HT208">
        <v>1.8783</v>
      </c>
      <c r="HU208">
        <v>1.875</v>
      </c>
      <c r="HV208">
        <v>1.87853</v>
      </c>
      <c r="HW208">
        <v>1.87568</v>
      </c>
      <c r="HX208">
        <v>1.87683</v>
      </c>
      <c r="HY208">
        <v>0</v>
      </c>
      <c r="HZ208">
        <v>0</v>
      </c>
      <c r="IA208">
        <v>0</v>
      </c>
      <c r="IB208">
        <v>0</v>
      </c>
      <c r="IC208" t="s">
        <v>426</v>
      </c>
      <c r="ID208" t="s">
        <v>427</v>
      </c>
      <c r="IE208" t="s">
        <v>428</v>
      </c>
      <c r="IF208" t="s">
        <v>428</v>
      </c>
      <c r="IG208" t="s">
        <v>428</v>
      </c>
      <c r="IH208" t="s">
        <v>428</v>
      </c>
      <c r="II208">
        <v>0</v>
      </c>
      <c r="IJ208">
        <v>100</v>
      </c>
      <c r="IK208">
        <v>100</v>
      </c>
      <c r="IL208">
        <v>0.12</v>
      </c>
      <c r="IM208">
        <v>0.2347</v>
      </c>
      <c r="IN208">
        <v>-0.2620446997112612</v>
      </c>
      <c r="IO208">
        <v>0.0009670109888777422</v>
      </c>
      <c r="IP208">
        <v>-2.06069886015755E-07</v>
      </c>
      <c r="IQ208">
        <v>1.492131737393187E-10</v>
      </c>
      <c r="IR208">
        <v>-0.04753701319922854</v>
      </c>
      <c r="IS208">
        <v>-0.001311061913088307</v>
      </c>
      <c r="IT208">
        <v>0.0006994928358591311</v>
      </c>
      <c r="IU208">
        <v>-6.08881213830995E-06</v>
      </c>
      <c r="IV208">
        <v>3</v>
      </c>
      <c r="IW208">
        <v>2112</v>
      </c>
      <c r="IX208">
        <v>1</v>
      </c>
      <c r="IY208">
        <v>30</v>
      </c>
      <c r="IZ208">
        <v>189285.9</v>
      </c>
      <c r="JA208">
        <v>189285.9</v>
      </c>
      <c r="JB208">
        <v>1.1145</v>
      </c>
      <c r="JC208">
        <v>2.55737</v>
      </c>
      <c r="JD208">
        <v>1.39893</v>
      </c>
      <c r="JE208">
        <v>2.35474</v>
      </c>
      <c r="JF208">
        <v>1.44897</v>
      </c>
      <c r="JG208">
        <v>2.47803</v>
      </c>
      <c r="JH208">
        <v>37.4098</v>
      </c>
      <c r="JI208">
        <v>24.2188</v>
      </c>
      <c r="JJ208">
        <v>18</v>
      </c>
      <c r="JK208">
        <v>475.986</v>
      </c>
      <c r="JL208">
        <v>483.059</v>
      </c>
      <c r="JM208">
        <v>31.2653</v>
      </c>
      <c r="JN208">
        <v>29.5699</v>
      </c>
      <c r="JO208">
        <v>30</v>
      </c>
      <c r="JP208">
        <v>29.2727</v>
      </c>
      <c r="JQ208">
        <v>29.3342</v>
      </c>
      <c r="JR208">
        <v>22.3333</v>
      </c>
      <c r="JS208">
        <v>23.4492</v>
      </c>
      <c r="JT208">
        <v>100</v>
      </c>
      <c r="JU208">
        <v>31.2663</v>
      </c>
      <c r="JV208">
        <v>420</v>
      </c>
      <c r="JW208">
        <v>23.9808</v>
      </c>
      <c r="JX208">
        <v>100.805</v>
      </c>
      <c r="JY208">
        <v>100.107</v>
      </c>
    </row>
    <row r="209" spans="1:285">
      <c r="A209">
        <v>193</v>
      </c>
      <c r="B209">
        <v>1758505738.1</v>
      </c>
      <c r="C209">
        <v>2221.5</v>
      </c>
      <c r="D209" t="s">
        <v>817</v>
      </c>
      <c r="E209" t="s">
        <v>818</v>
      </c>
      <c r="F209">
        <v>5</v>
      </c>
      <c r="G209" t="s">
        <v>734</v>
      </c>
      <c r="H209" t="s">
        <v>420</v>
      </c>
      <c r="I209" t="s">
        <v>421</v>
      </c>
      <c r="J209">
        <v>1758505735.1</v>
      </c>
      <c r="K209">
        <f>(L209)/1000</f>
        <v>0</v>
      </c>
      <c r="L209">
        <f>1000*DL209*AJ209*(DH209-DI209)/(100*DA209*(1000-AJ209*DH209))</f>
        <v>0</v>
      </c>
      <c r="M209">
        <f>DL209*AJ209*(DG209-DF209*(1000-AJ209*DI209)/(1000-AJ209*DH209))/(100*DA209)</f>
        <v>0</v>
      </c>
      <c r="N209">
        <f>DF209 - IF(AJ209&gt;1, M209*DA209*100.0/(AL209), 0)</f>
        <v>0</v>
      </c>
      <c r="O209">
        <f>((U209-K209/2)*N209-M209)/(U209+K209/2)</f>
        <v>0</v>
      </c>
      <c r="P209">
        <f>O209*(DM209+DN209)/1000.0</f>
        <v>0</v>
      </c>
      <c r="Q209">
        <f>(DF209 - IF(AJ209&gt;1, M209*DA209*100.0/(AL209), 0))*(DM209+DN209)/1000.0</f>
        <v>0</v>
      </c>
      <c r="R209">
        <f>2.0/((1/T209-1/S209)+SIGN(T209)*SQRT((1/T209-1/S209)*(1/T209-1/S209) + 4*DB209/((DB209+1)*(DB209+1))*(2*1/T209*1/S209-1/S209*1/S209)))</f>
        <v>0</v>
      </c>
      <c r="S209">
        <f>IF(LEFT(DC209,1)&lt;&gt;"0",IF(LEFT(DC209,1)="1",3.0,DD209),$D$5+$E$5*(DT209*DM209/($K$5*1000))+$F$5*(DT209*DM209/($K$5*1000))*MAX(MIN(DA209,$J$5),$I$5)*MAX(MIN(DA209,$J$5),$I$5)+$G$5*MAX(MIN(DA209,$J$5),$I$5)*(DT209*DM209/($K$5*1000))+$H$5*(DT209*DM209/($K$5*1000))*(DT209*DM209/($K$5*1000)))</f>
        <v>0</v>
      </c>
      <c r="T209">
        <f>K209*(1000-(1000*0.61365*exp(17.502*X209/(240.97+X209))/(DM209+DN209)+DH209)/2)/(1000*0.61365*exp(17.502*X209/(240.97+X209))/(DM209+DN209)-DH209)</f>
        <v>0</v>
      </c>
      <c r="U209">
        <f>1/((DB209+1)/(R209/1.6)+1/(S209/1.37)) + DB209/((DB209+1)/(R209/1.6) + DB209/(S209/1.37))</f>
        <v>0</v>
      </c>
      <c r="V209">
        <f>(CW209*CZ209)</f>
        <v>0</v>
      </c>
      <c r="W209">
        <f>(DO209+(V209+2*0.95*5.67E-8*(((DO209+$B$7)+273)^4-(DO209+273)^4)-44100*K209)/(1.84*29.3*S209+8*0.95*5.67E-8*(DO209+273)^3))</f>
        <v>0</v>
      </c>
      <c r="X209">
        <f>($C$7*DP209+$D$7*DQ209+$E$7*W209)</f>
        <v>0</v>
      </c>
      <c r="Y209">
        <f>0.61365*exp(17.502*X209/(240.97+X209))</f>
        <v>0</v>
      </c>
      <c r="Z209">
        <f>(AA209/AB209*100)</f>
        <v>0</v>
      </c>
      <c r="AA209">
        <f>DH209*(DM209+DN209)/1000</f>
        <v>0</v>
      </c>
      <c r="AB209">
        <f>0.61365*exp(17.502*DO209/(240.97+DO209))</f>
        <v>0</v>
      </c>
      <c r="AC209">
        <f>(Y209-DH209*(DM209+DN209)/1000)</f>
        <v>0</v>
      </c>
      <c r="AD209">
        <f>(-K209*44100)</f>
        <v>0</v>
      </c>
      <c r="AE209">
        <f>2*29.3*S209*0.92*(DO209-X209)</f>
        <v>0</v>
      </c>
      <c r="AF209">
        <f>2*0.95*5.67E-8*(((DO209+$B$7)+273)^4-(X209+273)^4)</f>
        <v>0</v>
      </c>
      <c r="AG209">
        <f>V209+AF209+AD209+AE209</f>
        <v>0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MAX(0,($B$13+$C$13*DT209)/(1+$D$13*DT209)*DM209/(DO209+273)*$E$13)</f>
        <v>0</v>
      </c>
      <c r="AM209" t="s">
        <v>422</v>
      </c>
      <c r="AN209" t="s">
        <v>422</v>
      </c>
      <c r="AO209">
        <v>0</v>
      </c>
      <c r="AP209">
        <v>0</v>
      </c>
      <c r="AQ209">
        <f>1-AO209/AP209</f>
        <v>0</v>
      </c>
      <c r="AR209">
        <v>0</v>
      </c>
      <c r="AS209" t="s">
        <v>422</v>
      </c>
      <c r="AT209" t="s">
        <v>422</v>
      </c>
      <c r="AU209">
        <v>0</v>
      </c>
      <c r="AV209">
        <v>0</v>
      </c>
      <c r="AW209">
        <f>1-AU209/AV209</f>
        <v>0</v>
      </c>
      <c r="AX209">
        <v>0.5</v>
      </c>
      <c r="AY209">
        <f>CX209</f>
        <v>0</v>
      </c>
      <c r="AZ209">
        <f>M209</f>
        <v>0</v>
      </c>
      <c r="BA209">
        <f>AW209*AX209*AY209</f>
        <v>0</v>
      </c>
      <c r="BB209">
        <f>(AZ209-AR209)/AY209</f>
        <v>0</v>
      </c>
      <c r="BC209">
        <f>(AP209-AV209)/AV209</f>
        <v>0</v>
      </c>
      <c r="BD209">
        <f>AO209/(AQ209+AO209/AV209)</f>
        <v>0</v>
      </c>
      <c r="BE209" t="s">
        <v>422</v>
      </c>
      <c r="BF209">
        <v>0</v>
      </c>
      <c r="BG209">
        <f>IF(BF209&lt;&gt;0, BF209, BD209)</f>
        <v>0</v>
      </c>
      <c r="BH209">
        <f>1-BG209/AV209</f>
        <v>0</v>
      </c>
      <c r="BI209">
        <f>(AV209-AU209)/(AV209-BG209)</f>
        <v>0</v>
      </c>
      <c r="BJ209">
        <f>(AP209-AV209)/(AP209-BG209)</f>
        <v>0</v>
      </c>
      <c r="BK209">
        <f>(AV209-AU209)/(AV209-AO209)</f>
        <v>0</v>
      </c>
      <c r="BL209">
        <f>(AP209-AV209)/(AP209-AO209)</f>
        <v>0</v>
      </c>
      <c r="BM209">
        <f>(BI209*BG209/AU209)</f>
        <v>0</v>
      </c>
      <c r="BN209">
        <f>(1-BM209)</f>
        <v>0</v>
      </c>
      <c r="CW209">
        <f>$B$11*DU209+$C$11*DV209+$F$11*EG209*(1-EJ209)</f>
        <v>0</v>
      </c>
      <c r="CX209">
        <f>CW209*CY209</f>
        <v>0</v>
      </c>
      <c r="CY209">
        <f>($B$11*$D$9+$C$11*$D$9+$F$11*((ET209+EL209)/MAX(ET209+EL209+EU209, 0.1)*$I$9+EU209/MAX(ET209+EL209+EU209, 0.1)*$J$9))/($B$11+$C$11+$F$11)</f>
        <v>0</v>
      </c>
      <c r="CZ209">
        <f>($B$11*$K$9+$C$11*$K$9+$F$11*((ET209+EL209)/MAX(ET209+EL209+EU209, 0.1)*$P$9+EU209/MAX(ET209+EL209+EU209, 0.1)*$Q$9))/($B$11+$C$11+$F$11)</f>
        <v>0</v>
      </c>
      <c r="DA209">
        <v>1.91</v>
      </c>
      <c r="DB209">
        <v>0.5</v>
      </c>
      <c r="DC209" t="s">
        <v>423</v>
      </c>
      <c r="DD209">
        <v>2</v>
      </c>
      <c r="DE209">
        <v>1758505735.1</v>
      </c>
      <c r="DF209">
        <v>420.8255555555555</v>
      </c>
      <c r="DG209">
        <v>419.9856666666667</v>
      </c>
      <c r="DH209">
        <v>24.00307777777778</v>
      </c>
      <c r="DI209">
        <v>23.94442222222222</v>
      </c>
      <c r="DJ209">
        <v>420.706</v>
      </c>
      <c r="DK209">
        <v>23.76837777777778</v>
      </c>
      <c r="DL209">
        <v>499.871</v>
      </c>
      <c r="DM209">
        <v>89.96234444444444</v>
      </c>
      <c r="DN209">
        <v>0.05642285555555556</v>
      </c>
      <c r="DO209">
        <v>30.27836666666666</v>
      </c>
      <c r="DP209">
        <v>29.99462222222222</v>
      </c>
      <c r="DQ209">
        <v>999.9000000000001</v>
      </c>
      <c r="DR209">
        <v>0</v>
      </c>
      <c r="DS209">
        <v>0</v>
      </c>
      <c r="DT209">
        <v>9961.944444444445</v>
      </c>
      <c r="DU209">
        <v>0</v>
      </c>
      <c r="DV209">
        <v>1.59976</v>
      </c>
      <c r="DW209">
        <v>0.8398437777777779</v>
      </c>
      <c r="DX209">
        <v>431.1748888888889</v>
      </c>
      <c r="DY209">
        <v>430.2884444444445</v>
      </c>
      <c r="DZ209">
        <v>0.05866665555555555</v>
      </c>
      <c r="EA209">
        <v>419.9856666666667</v>
      </c>
      <c r="EB209">
        <v>23.94442222222222</v>
      </c>
      <c r="EC209">
        <v>2.159372222222222</v>
      </c>
      <c r="ED209">
        <v>2.154095555555555</v>
      </c>
      <c r="EE209">
        <v>18.66405555555556</v>
      </c>
      <c r="EF209">
        <v>18.62494444444444</v>
      </c>
      <c r="EG209">
        <v>0.00500056</v>
      </c>
      <c r="EH209">
        <v>0</v>
      </c>
      <c r="EI209">
        <v>0</v>
      </c>
      <c r="EJ209">
        <v>0</v>
      </c>
      <c r="EK209">
        <v>171.0777777777778</v>
      </c>
      <c r="EL209">
        <v>0.00500056</v>
      </c>
      <c r="EM209">
        <v>-6.277777777777778</v>
      </c>
      <c r="EN209">
        <v>-2.333333333333333</v>
      </c>
      <c r="EO209">
        <v>35.38866666666667</v>
      </c>
      <c r="EP209">
        <v>40.05533333333333</v>
      </c>
      <c r="EQ209">
        <v>37.48566666666667</v>
      </c>
      <c r="ER209">
        <v>40.17344444444445</v>
      </c>
      <c r="ES209">
        <v>38.29833333333332</v>
      </c>
      <c r="ET209">
        <v>0</v>
      </c>
      <c r="EU209">
        <v>0</v>
      </c>
      <c r="EV209">
        <v>0</v>
      </c>
      <c r="EW209">
        <v>1758505740.1</v>
      </c>
      <c r="EX209">
        <v>0</v>
      </c>
      <c r="EY209">
        <v>171.792</v>
      </c>
      <c r="EZ209">
        <v>-5.861539002141635</v>
      </c>
      <c r="FA209">
        <v>5.70000019104054</v>
      </c>
      <c r="FB209">
        <v>-6.948</v>
      </c>
      <c r="FC209">
        <v>15</v>
      </c>
      <c r="FD209">
        <v>0</v>
      </c>
      <c r="FE209" t="s">
        <v>424</v>
      </c>
      <c r="FF209">
        <v>1747148579.5</v>
      </c>
      <c r="FG209">
        <v>1747148584.5</v>
      </c>
      <c r="FH209">
        <v>0</v>
      </c>
      <c r="FI209">
        <v>0.162</v>
      </c>
      <c r="FJ209">
        <v>-0.001</v>
      </c>
      <c r="FK209">
        <v>0.139</v>
      </c>
      <c r="FL209">
        <v>0.058</v>
      </c>
      <c r="FM209">
        <v>420</v>
      </c>
      <c r="FN209">
        <v>16</v>
      </c>
      <c r="FO209">
        <v>0.19</v>
      </c>
      <c r="FP209">
        <v>0.02</v>
      </c>
      <c r="FQ209">
        <v>0.8119618780487806</v>
      </c>
      <c r="FR209">
        <v>0.07116263414634044</v>
      </c>
      <c r="FS209">
        <v>0.0299284813279071</v>
      </c>
      <c r="FT209">
        <v>1</v>
      </c>
      <c r="FU209">
        <v>171.9764705882353</v>
      </c>
      <c r="FV209">
        <v>-3.199389166895123</v>
      </c>
      <c r="FW209">
        <v>6.275679425300097</v>
      </c>
      <c r="FX209">
        <v>0</v>
      </c>
      <c r="FY209">
        <v>0.07495721951219513</v>
      </c>
      <c r="FZ209">
        <v>-0.119151637630662</v>
      </c>
      <c r="GA209">
        <v>0.01333701725219972</v>
      </c>
      <c r="GB209">
        <v>0</v>
      </c>
      <c r="GC209">
        <v>1</v>
      </c>
      <c r="GD209">
        <v>3</v>
      </c>
      <c r="GE209" t="s">
        <v>425</v>
      </c>
      <c r="GF209">
        <v>3.1268</v>
      </c>
      <c r="GG209">
        <v>2.73439</v>
      </c>
      <c r="GH209">
        <v>0.0853025</v>
      </c>
      <c r="GI209">
        <v>0.08563900000000001</v>
      </c>
      <c r="GJ209">
        <v>0.106282</v>
      </c>
      <c r="GK209">
        <v>0.106632</v>
      </c>
      <c r="GL209">
        <v>27391.3</v>
      </c>
      <c r="GM209">
        <v>26550.5</v>
      </c>
      <c r="GN209">
        <v>30488.9</v>
      </c>
      <c r="GO209">
        <v>29293.8</v>
      </c>
      <c r="GP209">
        <v>37610.2</v>
      </c>
      <c r="GQ209">
        <v>34420.9</v>
      </c>
      <c r="GR209">
        <v>46648.4</v>
      </c>
      <c r="GS209">
        <v>43517.3</v>
      </c>
      <c r="GT209">
        <v>1.81385</v>
      </c>
      <c r="GU209">
        <v>1.87202</v>
      </c>
      <c r="GV209">
        <v>0.0817254</v>
      </c>
      <c r="GW209">
        <v>0</v>
      </c>
      <c r="GX209">
        <v>28.6651</v>
      </c>
      <c r="GY209">
        <v>999.9</v>
      </c>
      <c r="GZ209">
        <v>55.2</v>
      </c>
      <c r="HA209">
        <v>31.2</v>
      </c>
      <c r="HB209">
        <v>27.9967</v>
      </c>
      <c r="HC209">
        <v>63.6518</v>
      </c>
      <c r="HD209">
        <v>16.8029</v>
      </c>
      <c r="HE209">
        <v>1</v>
      </c>
      <c r="HF209">
        <v>0.187942</v>
      </c>
      <c r="HG209">
        <v>-1.4774</v>
      </c>
      <c r="HH209">
        <v>20.2129</v>
      </c>
      <c r="HI209">
        <v>5.23826</v>
      </c>
      <c r="HJ209">
        <v>11.974</v>
      </c>
      <c r="HK209">
        <v>4.97205</v>
      </c>
      <c r="HL209">
        <v>3.291</v>
      </c>
      <c r="HM209">
        <v>9999</v>
      </c>
      <c r="HN209">
        <v>9999</v>
      </c>
      <c r="HO209">
        <v>9999</v>
      </c>
      <c r="HP209">
        <v>999.9</v>
      </c>
      <c r="HQ209">
        <v>4.97295</v>
      </c>
      <c r="HR209">
        <v>1.87739</v>
      </c>
      <c r="HS209">
        <v>1.87546</v>
      </c>
      <c r="HT209">
        <v>1.87828</v>
      </c>
      <c r="HU209">
        <v>1.875</v>
      </c>
      <c r="HV209">
        <v>1.87855</v>
      </c>
      <c r="HW209">
        <v>1.87567</v>
      </c>
      <c r="HX209">
        <v>1.87683</v>
      </c>
      <c r="HY209">
        <v>0</v>
      </c>
      <c r="HZ209">
        <v>0</v>
      </c>
      <c r="IA209">
        <v>0</v>
      </c>
      <c r="IB209">
        <v>0</v>
      </c>
      <c r="IC209" t="s">
        <v>426</v>
      </c>
      <c r="ID209" t="s">
        <v>427</v>
      </c>
      <c r="IE209" t="s">
        <v>428</v>
      </c>
      <c r="IF209" t="s">
        <v>428</v>
      </c>
      <c r="IG209" t="s">
        <v>428</v>
      </c>
      <c r="IH209" t="s">
        <v>428</v>
      </c>
      <c r="II209">
        <v>0</v>
      </c>
      <c r="IJ209">
        <v>100</v>
      </c>
      <c r="IK209">
        <v>100</v>
      </c>
      <c r="IL209">
        <v>0.119</v>
      </c>
      <c r="IM209">
        <v>0.2349</v>
      </c>
      <c r="IN209">
        <v>-0.2620446997112612</v>
      </c>
      <c r="IO209">
        <v>0.0009670109888777422</v>
      </c>
      <c r="IP209">
        <v>-2.06069886015755E-07</v>
      </c>
      <c r="IQ209">
        <v>1.492131737393187E-10</v>
      </c>
      <c r="IR209">
        <v>-0.04753701319922854</v>
      </c>
      <c r="IS209">
        <v>-0.001311061913088307</v>
      </c>
      <c r="IT209">
        <v>0.0006994928358591311</v>
      </c>
      <c r="IU209">
        <v>-6.08881213830995E-06</v>
      </c>
      <c r="IV209">
        <v>3</v>
      </c>
      <c r="IW209">
        <v>2112</v>
      </c>
      <c r="IX209">
        <v>1</v>
      </c>
      <c r="IY209">
        <v>30</v>
      </c>
      <c r="IZ209">
        <v>189286</v>
      </c>
      <c r="JA209">
        <v>189285.9</v>
      </c>
      <c r="JB209">
        <v>1.1145</v>
      </c>
      <c r="JC209">
        <v>2.55981</v>
      </c>
      <c r="JD209">
        <v>1.39893</v>
      </c>
      <c r="JE209">
        <v>2.35352</v>
      </c>
      <c r="JF209">
        <v>1.44897</v>
      </c>
      <c r="JG209">
        <v>2.51709</v>
      </c>
      <c r="JH209">
        <v>37.4098</v>
      </c>
      <c r="JI209">
        <v>24.2188</v>
      </c>
      <c r="JJ209">
        <v>18</v>
      </c>
      <c r="JK209">
        <v>476.009</v>
      </c>
      <c r="JL209">
        <v>483.025</v>
      </c>
      <c r="JM209">
        <v>31.2643</v>
      </c>
      <c r="JN209">
        <v>29.5699</v>
      </c>
      <c r="JO209">
        <v>30</v>
      </c>
      <c r="JP209">
        <v>29.2722</v>
      </c>
      <c r="JQ209">
        <v>29.3342</v>
      </c>
      <c r="JR209">
        <v>22.336</v>
      </c>
      <c r="JS209">
        <v>23.4492</v>
      </c>
      <c r="JT209">
        <v>100</v>
      </c>
      <c r="JU209">
        <v>31.2663</v>
      </c>
      <c r="JV209">
        <v>420</v>
      </c>
      <c r="JW209">
        <v>23.9808</v>
      </c>
      <c r="JX209">
        <v>100.804</v>
      </c>
      <c r="JY209">
        <v>100.108</v>
      </c>
    </row>
    <row r="210" spans="1:285">
      <c r="A210">
        <v>194</v>
      </c>
      <c r="B210">
        <v>1758505740.1</v>
      </c>
      <c r="C210">
        <v>2223.5</v>
      </c>
      <c r="D210" t="s">
        <v>819</v>
      </c>
      <c r="E210" t="s">
        <v>820</v>
      </c>
      <c r="F210">
        <v>5</v>
      </c>
      <c r="G210" t="s">
        <v>734</v>
      </c>
      <c r="H210" t="s">
        <v>420</v>
      </c>
      <c r="I210" t="s">
        <v>421</v>
      </c>
      <c r="J210">
        <v>1758505737.1</v>
      </c>
      <c r="K210">
        <f>(L210)/1000</f>
        <v>0</v>
      </c>
      <c r="L210">
        <f>1000*DL210*AJ210*(DH210-DI210)/(100*DA210*(1000-AJ210*DH210))</f>
        <v>0</v>
      </c>
      <c r="M210">
        <f>DL210*AJ210*(DG210-DF210*(1000-AJ210*DI210)/(1000-AJ210*DH210))/(100*DA210)</f>
        <v>0</v>
      </c>
      <c r="N210">
        <f>DF210 - IF(AJ210&gt;1, M210*DA210*100.0/(AL210), 0)</f>
        <v>0</v>
      </c>
      <c r="O210">
        <f>((U210-K210/2)*N210-M210)/(U210+K210/2)</f>
        <v>0</v>
      </c>
      <c r="P210">
        <f>O210*(DM210+DN210)/1000.0</f>
        <v>0</v>
      </c>
      <c r="Q210">
        <f>(DF210 - IF(AJ210&gt;1, M210*DA210*100.0/(AL210), 0))*(DM210+DN210)/1000.0</f>
        <v>0</v>
      </c>
      <c r="R210">
        <f>2.0/((1/T210-1/S210)+SIGN(T210)*SQRT((1/T210-1/S210)*(1/T210-1/S210) + 4*DB210/((DB210+1)*(DB210+1))*(2*1/T210*1/S210-1/S210*1/S210)))</f>
        <v>0</v>
      </c>
      <c r="S210">
        <f>IF(LEFT(DC210,1)&lt;&gt;"0",IF(LEFT(DC210,1)="1",3.0,DD210),$D$5+$E$5*(DT210*DM210/($K$5*1000))+$F$5*(DT210*DM210/($K$5*1000))*MAX(MIN(DA210,$J$5),$I$5)*MAX(MIN(DA210,$J$5),$I$5)+$G$5*MAX(MIN(DA210,$J$5),$I$5)*(DT210*DM210/($K$5*1000))+$H$5*(DT210*DM210/($K$5*1000))*(DT210*DM210/($K$5*1000)))</f>
        <v>0</v>
      </c>
      <c r="T210">
        <f>K210*(1000-(1000*0.61365*exp(17.502*X210/(240.97+X210))/(DM210+DN210)+DH210)/2)/(1000*0.61365*exp(17.502*X210/(240.97+X210))/(DM210+DN210)-DH210)</f>
        <v>0</v>
      </c>
      <c r="U210">
        <f>1/((DB210+1)/(R210/1.6)+1/(S210/1.37)) + DB210/((DB210+1)/(R210/1.6) + DB210/(S210/1.37))</f>
        <v>0</v>
      </c>
      <c r="V210">
        <f>(CW210*CZ210)</f>
        <v>0</v>
      </c>
      <c r="W210">
        <f>(DO210+(V210+2*0.95*5.67E-8*(((DO210+$B$7)+273)^4-(DO210+273)^4)-44100*K210)/(1.84*29.3*S210+8*0.95*5.67E-8*(DO210+273)^3))</f>
        <v>0</v>
      </c>
      <c r="X210">
        <f>($C$7*DP210+$D$7*DQ210+$E$7*W210)</f>
        <v>0</v>
      </c>
      <c r="Y210">
        <f>0.61365*exp(17.502*X210/(240.97+X210))</f>
        <v>0</v>
      </c>
      <c r="Z210">
        <f>(AA210/AB210*100)</f>
        <v>0</v>
      </c>
      <c r="AA210">
        <f>DH210*(DM210+DN210)/1000</f>
        <v>0</v>
      </c>
      <c r="AB210">
        <f>0.61365*exp(17.502*DO210/(240.97+DO210))</f>
        <v>0</v>
      </c>
      <c r="AC210">
        <f>(Y210-DH210*(DM210+DN210)/1000)</f>
        <v>0</v>
      </c>
      <c r="AD210">
        <f>(-K210*44100)</f>
        <v>0</v>
      </c>
      <c r="AE210">
        <f>2*29.3*S210*0.92*(DO210-X210)</f>
        <v>0</v>
      </c>
      <c r="AF210">
        <f>2*0.95*5.67E-8*(((DO210+$B$7)+273)^4-(X210+273)^4)</f>
        <v>0</v>
      </c>
      <c r="AG210">
        <f>V210+AF210+AD210+AE210</f>
        <v>0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MAX(0,($B$13+$C$13*DT210)/(1+$D$13*DT210)*DM210/(DO210+273)*$E$13)</f>
        <v>0</v>
      </c>
      <c r="AM210" t="s">
        <v>422</v>
      </c>
      <c r="AN210" t="s">
        <v>422</v>
      </c>
      <c r="AO210">
        <v>0</v>
      </c>
      <c r="AP210">
        <v>0</v>
      </c>
      <c r="AQ210">
        <f>1-AO210/AP210</f>
        <v>0</v>
      </c>
      <c r="AR210">
        <v>0</v>
      </c>
      <c r="AS210" t="s">
        <v>422</v>
      </c>
      <c r="AT210" t="s">
        <v>422</v>
      </c>
      <c r="AU210">
        <v>0</v>
      </c>
      <c r="AV210">
        <v>0</v>
      </c>
      <c r="AW210">
        <f>1-AU210/AV210</f>
        <v>0</v>
      </c>
      <c r="AX210">
        <v>0.5</v>
      </c>
      <c r="AY210">
        <f>CX210</f>
        <v>0</v>
      </c>
      <c r="AZ210">
        <f>M210</f>
        <v>0</v>
      </c>
      <c r="BA210">
        <f>AW210*AX210*AY210</f>
        <v>0</v>
      </c>
      <c r="BB210">
        <f>(AZ210-AR210)/AY210</f>
        <v>0</v>
      </c>
      <c r="BC210">
        <f>(AP210-AV210)/AV210</f>
        <v>0</v>
      </c>
      <c r="BD210">
        <f>AO210/(AQ210+AO210/AV210)</f>
        <v>0</v>
      </c>
      <c r="BE210" t="s">
        <v>422</v>
      </c>
      <c r="BF210">
        <v>0</v>
      </c>
      <c r="BG210">
        <f>IF(BF210&lt;&gt;0, BF210, BD210)</f>
        <v>0</v>
      </c>
      <c r="BH210">
        <f>1-BG210/AV210</f>
        <v>0</v>
      </c>
      <c r="BI210">
        <f>(AV210-AU210)/(AV210-BG210)</f>
        <v>0</v>
      </c>
      <c r="BJ210">
        <f>(AP210-AV210)/(AP210-BG210)</f>
        <v>0</v>
      </c>
      <c r="BK210">
        <f>(AV210-AU210)/(AV210-AO210)</f>
        <v>0</v>
      </c>
      <c r="BL210">
        <f>(AP210-AV210)/(AP210-AO210)</f>
        <v>0</v>
      </c>
      <c r="BM210">
        <f>(BI210*BG210/AU210)</f>
        <v>0</v>
      </c>
      <c r="BN210">
        <f>(1-BM210)</f>
        <v>0</v>
      </c>
      <c r="CW210">
        <f>$B$11*DU210+$C$11*DV210+$F$11*EG210*(1-EJ210)</f>
        <v>0</v>
      </c>
      <c r="CX210">
        <f>CW210*CY210</f>
        <v>0</v>
      </c>
      <c r="CY210">
        <f>($B$11*$D$9+$C$11*$D$9+$F$11*((ET210+EL210)/MAX(ET210+EL210+EU210, 0.1)*$I$9+EU210/MAX(ET210+EL210+EU210, 0.1)*$J$9))/($B$11+$C$11+$F$11)</f>
        <v>0</v>
      </c>
      <c r="CZ210">
        <f>($B$11*$K$9+$C$11*$K$9+$F$11*((ET210+EL210)/MAX(ET210+EL210+EU210, 0.1)*$P$9+EU210/MAX(ET210+EL210+EU210, 0.1)*$Q$9))/($B$11+$C$11+$F$11)</f>
        <v>0</v>
      </c>
      <c r="DA210">
        <v>1.91</v>
      </c>
      <c r="DB210">
        <v>0.5</v>
      </c>
      <c r="DC210" t="s">
        <v>423</v>
      </c>
      <c r="DD210">
        <v>2</v>
      </c>
      <c r="DE210">
        <v>1758505737.1</v>
      </c>
      <c r="DF210">
        <v>420.8256666666667</v>
      </c>
      <c r="DG210">
        <v>419.9778888888889</v>
      </c>
      <c r="DH210">
        <v>24.00747777777778</v>
      </c>
      <c r="DI210">
        <v>23.94511111111111</v>
      </c>
      <c r="DJ210">
        <v>420.706</v>
      </c>
      <c r="DK210">
        <v>23.7727</v>
      </c>
      <c r="DL210">
        <v>499.8395555555555</v>
      </c>
      <c r="DM210">
        <v>89.96177777777777</v>
      </c>
      <c r="DN210">
        <v>0.05653547777777777</v>
      </c>
      <c r="DO210">
        <v>30.27924444444444</v>
      </c>
      <c r="DP210">
        <v>29.99444444444445</v>
      </c>
      <c r="DQ210">
        <v>999.9000000000001</v>
      </c>
      <c r="DR210">
        <v>0</v>
      </c>
      <c r="DS210">
        <v>0</v>
      </c>
      <c r="DT210">
        <v>9981.247777777777</v>
      </c>
      <c r="DU210">
        <v>0</v>
      </c>
      <c r="DV210">
        <v>1.59976</v>
      </c>
      <c r="DW210">
        <v>0.8477477777777778</v>
      </c>
      <c r="DX210">
        <v>431.1768888888889</v>
      </c>
      <c r="DY210">
        <v>430.281</v>
      </c>
      <c r="DZ210">
        <v>0.06237792222222222</v>
      </c>
      <c r="EA210">
        <v>419.9778888888889</v>
      </c>
      <c r="EB210">
        <v>23.94511111111111</v>
      </c>
      <c r="EC210">
        <v>2.159754444444444</v>
      </c>
      <c r="ED210">
        <v>2.154143333333333</v>
      </c>
      <c r="EE210">
        <v>18.66687777777778</v>
      </c>
      <c r="EF210">
        <v>18.62531111111111</v>
      </c>
      <c r="EG210">
        <v>0.00500056</v>
      </c>
      <c r="EH210">
        <v>0</v>
      </c>
      <c r="EI210">
        <v>0</v>
      </c>
      <c r="EJ210">
        <v>0</v>
      </c>
      <c r="EK210">
        <v>170.6555555555555</v>
      </c>
      <c r="EL210">
        <v>0.00500056</v>
      </c>
      <c r="EM210">
        <v>-9.033333333333333</v>
      </c>
      <c r="EN210">
        <v>-2.833333333333333</v>
      </c>
      <c r="EO210">
        <v>35.24988888888889</v>
      </c>
      <c r="EP210">
        <v>40.097</v>
      </c>
      <c r="EQ210">
        <v>37.43011111111111</v>
      </c>
      <c r="ER210">
        <v>40.14555555555555</v>
      </c>
      <c r="ES210">
        <v>38.215</v>
      </c>
      <c r="ET210">
        <v>0</v>
      </c>
      <c r="EU210">
        <v>0</v>
      </c>
      <c r="EV210">
        <v>0</v>
      </c>
      <c r="EW210">
        <v>1758505741.9</v>
      </c>
      <c r="EX210">
        <v>0</v>
      </c>
      <c r="EY210">
        <v>171.9038461538461</v>
      </c>
      <c r="EZ210">
        <v>-25.09743637947676</v>
      </c>
      <c r="FA210">
        <v>16.1196583138206</v>
      </c>
      <c r="FB210">
        <v>-7.665384615384616</v>
      </c>
      <c r="FC210">
        <v>15</v>
      </c>
      <c r="FD210">
        <v>0</v>
      </c>
      <c r="FE210" t="s">
        <v>424</v>
      </c>
      <c r="FF210">
        <v>1747148579.5</v>
      </c>
      <c r="FG210">
        <v>1747148584.5</v>
      </c>
      <c r="FH210">
        <v>0</v>
      </c>
      <c r="FI210">
        <v>0.162</v>
      </c>
      <c r="FJ210">
        <v>-0.001</v>
      </c>
      <c r="FK210">
        <v>0.139</v>
      </c>
      <c r="FL210">
        <v>0.058</v>
      </c>
      <c r="FM210">
        <v>420</v>
      </c>
      <c r="FN210">
        <v>16</v>
      </c>
      <c r="FO210">
        <v>0.19</v>
      </c>
      <c r="FP210">
        <v>0.02</v>
      </c>
      <c r="FQ210">
        <v>0.81318515</v>
      </c>
      <c r="FR210">
        <v>0.1463109568480295</v>
      </c>
      <c r="FS210">
        <v>0.03158100786513154</v>
      </c>
      <c r="FT210">
        <v>1</v>
      </c>
      <c r="FU210">
        <v>171.7441176470588</v>
      </c>
      <c r="FV210">
        <v>-10.65393459997101</v>
      </c>
      <c r="FW210">
        <v>6.306028449800127</v>
      </c>
      <c r="FX210">
        <v>0</v>
      </c>
      <c r="FY210">
        <v>0.07296915000000001</v>
      </c>
      <c r="FZ210">
        <v>-0.1166915774859289</v>
      </c>
      <c r="GA210">
        <v>0.01307808116024671</v>
      </c>
      <c r="GB210">
        <v>0</v>
      </c>
      <c r="GC210">
        <v>1</v>
      </c>
      <c r="GD210">
        <v>3</v>
      </c>
      <c r="GE210" t="s">
        <v>425</v>
      </c>
      <c r="GF210">
        <v>3.12708</v>
      </c>
      <c r="GG210">
        <v>2.73431</v>
      </c>
      <c r="GH210">
        <v>0.085303</v>
      </c>
      <c r="GI210">
        <v>0.0856439</v>
      </c>
      <c r="GJ210">
        <v>0.106288</v>
      </c>
      <c r="GK210">
        <v>0.106632</v>
      </c>
      <c r="GL210">
        <v>27391.4</v>
      </c>
      <c r="GM210">
        <v>26550.5</v>
      </c>
      <c r="GN210">
        <v>30489</v>
      </c>
      <c r="GO210">
        <v>29293.9</v>
      </c>
      <c r="GP210">
        <v>37610</v>
      </c>
      <c r="GQ210">
        <v>34421</v>
      </c>
      <c r="GR210">
        <v>46648.4</v>
      </c>
      <c r="GS210">
        <v>43517.4</v>
      </c>
      <c r="GT210">
        <v>1.8142</v>
      </c>
      <c r="GU210">
        <v>1.87168</v>
      </c>
      <c r="GV210">
        <v>0.08188189999999999</v>
      </c>
      <c r="GW210">
        <v>0</v>
      </c>
      <c r="GX210">
        <v>28.6639</v>
      </c>
      <c r="GY210">
        <v>999.9</v>
      </c>
      <c r="GZ210">
        <v>55.2</v>
      </c>
      <c r="HA210">
        <v>31.2</v>
      </c>
      <c r="HB210">
        <v>27.9994</v>
      </c>
      <c r="HC210">
        <v>63.1218</v>
      </c>
      <c r="HD210">
        <v>16.7067</v>
      </c>
      <c r="HE210">
        <v>1</v>
      </c>
      <c r="HF210">
        <v>0.187881</v>
      </c>
      <c r="HG210">
        <v>-1.49329</v>
      </c>
      <c r="HH210">
        <v>20.2129</v>
      </c>
      <c r="HI210">
        <v>5.23855</v>
      </c>
      <c r="HJ210">
        <v>11.974</v>
      </c>
      <c r="HK210">
        <v>4.97225</v>
      </c>
      <c r="HL210">
        <v>3.291</v>
      </c>
      <c r="HM210">
        <v>9999</v>
      </c>
      <c r="HN210">
        <v>9999</v>
      </c>
      <c r="HO210">
        <v>9999</v>
      </c>
      <c r="HP210">
        <v>999.9</v>
      </c>
      <c r="HQ210">
        <v>4.97295</v>
      </c>
      <c r="HR210">
        <v>1.8774</v>
      </c>
      <c r="HS210">
        <v>1.87546</v>
      </c>
      <c r="HT210">
        <v>1.87826</v>
      </c>
      <c r="HU210">
        <v>1.875</v>
      </c>
      <c r="HV210">
        <v>1.87853</v>
      </c>
      <c r="HW210">
        <v>1.87567</v>
      </c>
      <c r="HX210">
        <v>1.87683</v>
      </c>
      <c r="HY210">
        <v>0</v>
      </c>
      <c r="HZ210">
        <v>0</v>
      </c>
      <c r="IA210">
        <v>0</v>
      </c>
      <c r="IB210">
        <v>0</v>
      </c>
      <c r="IC210" t="s">
        <v>426</v>
      </c>
      <c r="ID210" t="s">
        <v>427</v>
      </c>
      <c r="IE210" t="s">
        <v>428</v>
      </c>
      <c r="IF210" t="s">
        <v>428</v>
      </c>
      <c r="IG210" t="s">
        <v>428</v>
      </c>
      <c r="IH210" t="s">
        <v>428</v>
      </c>
      <c r="II210">
        <v>0</v>
      </c>
      <c r="IJ210">
        <v>100</v>
      </c>
      <c r="IK210">
        <v>100</v>
      </c>
      <c r="IL210">
        <v>0.119</v>
      </c>
      <c r="IM210">
        <v>0.2349</v>
      </c>
      <c r="IN210">
        <v>-0.2620446997112612</v>
      </c>
      <c r="IO210">
        <v>0.0009670109888777422</v>
      </c>
      <c r="IP210">
        <v>-2.06069886015755E-07</v>
      </c>
      <c r="IQ210">
        <v>1.492131737393187E-10</v>
      </c>
      <c r="IR210">
        <v>-0.04753701319922854</v>
      </c>
      <c r="IS210">
        <v>-0.001311061913088307</v>
      </c>
      <c r="IT210">
        <v>0.0006994928358591311</v>
      </c>
      <c r="IU210">
        <v>-6.08881213830995E-06</v>
      </c>
      <c r="IV210">
        <v>3</v>
      </c>
      <c r="IW210">
        <v>2112</v>
      </c>
      <c r="IX210">
        <v>1</v>
      </c>
      <c r="IY210">
        <v>30</v>
      </c>
      <c r="IZ210">
        <v>189286</v>
      </c>
      <c r="JA210">
        <v>189285.9</v>
      </c>
      <c r="JB210">
        <v>1.1145</v>
      </c>
      <c r="JC210">
        <v>2.55493</v>
      </c>
      <c r="JD210">
        <v>1.39893</v>
      </c>
      <c r="JE210">
        <v>2.35352</v>
      </c>
      <c r="JF210">
        <v>1.44897</v>
      </c>
      <c r="JG210">
        <v>2.57446</v>
      </c>
      <c r="JH210">
        <v>37.4098</v>
      </c>
      <c r="JI210">
        <v>24.2188</v>
      </c>
      <c r="JJ210">
        <v>18</v>
      </c>
      <c r="JK210">
        <v>476.201</v>
      </c>
      <c r="JL210">
        <v>482.791</v>
      </c>
      <c r="JM210">
        <v>31.2638</v>
      </c>
      <c r="JN210">
        <v>29.5698</v>
      </c>
      <c r="JO210">
        <v>30</v>
      </c>
      <c r="JP210">
        <v>29.2722</v>
      </c>
      <c r="JQ210">
        <v>29.3342</v>
      </c>
      <c r="JR210">
        <v>22.334</v>
      </c>
      <c r="JS210">
        <v>23.4492</v>
      </c>
      <c r="JT210">
        <v>100</v>
      </c>
      <c r="JU210">
        <v>31.274</v>
      </c>
      <c r="JV210">
        <v>420</v>
      </c>
      <c r="JW210">
        <v>23.9808</v>
      </c>
      <c r="JX210">
        <v>100.804</v>
      </c>
      <c r="JY210">
        <v>100.108</v>
      </c>
    </row>
    <row r="211" spans="1:285">
      <c r="A211">
        <v>195</v>
      </c>
      <c r="B211">
        <v>1758505742.1</v>
      </c>
      <c r="C211">
        <v>2225.5</v>
      </c>
      <c r="D211" t="s">
        <v>821</v>
      </c>
      <c r="E211" t="s">
        <v>822</v>
      </c>
      <c r="F211">
        <v>5</v>
      </c>
      <c r="G211" t="s">
        <v>734</v>
      </c>
      <c r="H211" t="s">
        <v>420</v>
      </c>
      <c r="I211" t="s">
        <v>421</v>
      </c>
      <c r="J211">
        <v>1758505739.1</v>
      </c>
      <c r="K211">
        <f>(L211)/1000</f>
        <v>0</v>
      </c>
      <c r="L211">
        <f>1000*DL211*AJ211*(DH211-DI211)/(100*DA211*(1000-AJ211*DH211))</f>
        <v>0</v>
      </c>
      <c r="M211">
        <f>DL211*AJ211*(DG211-DF211*(1000-AJ211*DI211)/(1000-AJ211*DH211))/(100*DA211)</f>
        <v>0</v>
      </c>
      <c r="N211">
        <f>DF211 - IF(AJ211&gt;1, M211*DA211*100.0/(AL211), 0)</f>
        <v>0</v>
      </c>
      <c r="O211">
        <f>((U211-K211/2)*N211-M211)/(U211+K211/2)</f>
        <v>0</v>
      </c>
      <c r="P211">
        <f>O211*(DM211+DN211)/1000.0</f>
        <v>0</v>
      </c>
      <c r="Q211">
        <f>(DF211 - IF(AJ211&gt;1, M211*DA211*100.0/(AL211), 0))*(DM211+DN211)/1000.0</f>
        <v>0</v>
      </c>
      <c r="R211">
        <f>2.0/((1/T211-1/S211)+SIGN(T211)*SQRT((1/T211-1/S211)*(1/T211-1/S211) + 4*DB211/((DB211+1)*(DB211+1))*(2*1/T211*1/S211-1/S211*1/S211)))</f>
        <v>0</v>
      </c>
      <c r="S211">
        <f>IF(LEFT(DC211,1)&lt;&gt;"0",IF(LEFT(DC211,1)="1",3.0,DD211),$D$5+$E$5*(DT211*DM211/($K$5*1000))+$F$5*(DT211*DM211/($K$5*1000))*MAX(MIN(DA211,$J$5),$I$5)*MAX(MIN(DA211,$J$5),$I$5)+$G$5*MAX(MIN(DA211,$J$5),$I$5)*(DT211*DM211/($K$5*1000))+$H$5*(DT211*DM211/($K$5*1000))*(DT211*DM211/($K$5*1000)))</f>
        <v>0</v>
      </c>
      <c r="T211">
        <f>K211*(1000-(1000*0.61365*exp(17.502*X211/(240.97+X211))/(DM211+DN211)+DH211)/2)/(1000*0.61365*exp(17.502*X211/(240.97+X211))/(DM211+DN211)-DH211)</f>
        <v>0</v>
      </c>
      <c r="U211">
        <f>1/((DB211+1)/(R211/1.6)+1/(S211/1.37)) + DB211/((DB211+1)/(R211/1.6) + DB211/(S211/1.37))</f>
        <v>0</v>
      </c>
      <c r="V211">
        <f>(CW211*CZ211)</f>
        <v>0</v>
      </c>
      <c r="W211">
        <f>(DO211+(V211+2*0.95*5.67E-8*(((DO211+$B$7)+273)^4-(DO211+273)^4)-44100*K211)/(1.84*29.3*S211+8*0.95*5.67E-8*(DO211+273)^3))</f>
        <v>0</v>
      </c>
      <c r="X211">
        <f>($C$7*DP211+$D$7*DQ211+$E$7*W211)</f>
        <v>0</v>
      </c>
      <c r="Y211">
        <f>0.61365*exp(17.502*X211/(240.97+X211))</f>
        <v>0</v>
      </c>
      <c r="Z211">
        <f>(AA211/AB211*100)</f>
        <v>0</v>
      </c>
      <c r="AA211">
        <f>DH211*(DM211+DN211)/1000</f>
        <v>0</v>
      </c>
      <c r="AB211">
        <f>0.61365*exp(17.502*DO211/(240.97+DO211))</f>
        <v>0</v>
      </c>
      <c r="AC211">
        <f>(Y211-DH211*(DM211+DN211)/1000)</f>
        <v>0</v>
      </c>
      <c r="AD211">
        <f>(-K211*44100)</f>
        <v>0</v>
      </c>
      <c r="AE211">
        <f>2*29.3*S211*0.92*(DO211-X211)</f>
        <v>0</v>
      </c>
      <c r="AF211">
        <f>2*0.95*5.67E-8*(((DO211+$B$7)+273)^4-(X211+273)^4)</f>
        <v>0</v>
      </c>
      <c r="AG211">
        <f>V211+AF211+AD211+AE211</f>
        <v>0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MAX(0,($B$13+$C$13*DT211)/(1+$D$13*DT211)*DM211/(DO211+273)*$E$13)</f>
        <v>0</v>
      </c>
      <c r="AM211" t="s">
        <v>422</v>
      </c>
      <c r="AN211" t="s">
        <v>422</v>
      </c>
      <c r="AO211">
        <v>0</v>
      </c>
      <c r="AP211">
        <v>0</v>
      </c>
      <c r="AQ211">
        <f>1-AO211/AP211</f>
        <v>0</v>
      </c>
      <c r="AR211">
        <v>0</v>
      </c>
      <c r="AS211" t="s">
        <v>422</v>
      </c>
      <c r="AT211" t="s">
        <v>422</v>
      </c>
      <c r="AU211">
        <v>0</v>
      </c>
      <c r="AV211">
        <v>0</v>
      </c>
      <c r="AW211">
        <f>1-AU211/AV211</f>
        <v>0</v>
      </c>
      <c r="AX211">
        <v>0.5</v>
      </c>
      <c r="AY211">
        <f>CX211</f>
        <v>0</v>
      </c>
      <c r="AZ211">
        <f>M211</f>
        <v>0</v>
      </c>
      <c r="BA211">
        <f>AW211*AX211*AY211</f>
        <v>0</v>
      </c>
      <c r="BB211">
        <f>(AZ211-AR211)/AY211</f>
        <v>0</v>
      </c>
      <c r="BC211">
        <f>(AP211-AV211)/AV211</f>
        <v>0</v>
      </c>
      <c r="BD211">
        <f>AO211/(AQ211+AO211/AV211)</f>
        <v>0</v>
      </c>
      <c r="BE211" t="s">
        <v>422</v>
      </c>
      <c r="BF211">
        <v>0</v>
      </c>
      <c r="BG211">
        <f>IF(BF211&lt;&gt;0, BF211, BD211)</f>
        <v>0</v>
      </c>
      <c r="BH211">
        <f>1-BG211/AV211</f>
        <v>0</v>
      </c>
      <c r="BI211">
        <f>(AV211-AU211)/(AV211-BG211)</f>
        <v>0</v>
      </c>
      <c r="BJ211">
        <f>(AP211-AV211)/(AP211-BG211)</f>
        <v>0</v>
      </c>
      <c r="BK211">
        <f>(AV211-AU211)/(AV211-AO211)</f>
        <v>0</v>
      </c>
      <c r="BL211">
        <f>(AP211-AV211)/(AP211-AO211)</f>
        <v>0</v>
      </c>
      <c r="BM211">
        <f>(BI211*BG211/AU211)</f>
        <v>0</v>
      </c>
      <c r="BN211">
        <f>(1-BM211)</f>
        <v>0</v>
      </c>
      <c r="CW211">
        <f>$B$11*DU211+$C$11*DV211+$F$11*EG211*(1-EJ211)</f>
        <v>0</v>
      </c>
      <c r="CX211">
        <f>CW211*CY211</f>
        <v>0</v>
      </c>
      <c r="CY211">
        <f>($B$11*$D$9+$C$11*$D$9+$F$11*((ET211+EL211)/MAX(ET211+EL211+EU211, 0.1)*$I$9+EU211/MAX(ET211+EL211+EU211, 0.1)*$J$9))/($B$11+$C$11+$F$11)</f>
        <v>0</v>
      </c>
      <c r="CZ211">
        <f>($B$11*$K$9+$C$11*$K$9+$F$11*((ET211+EL211)/MAX(ET211+EL211+EU211, 0.1)*$P$9+EU211/MAX(ET211+EL211+EU211, 0.1)*$Q$9))/($B$11+$C$11+$F$11)</f>
        <v>0</v>
      </c>
      <c r="DA211">
        <v>1.91</v>
      </c>
      <c r="DB211">
        <v>0.5</v>
      </c>
      <c r="DC211" t="s">
        <v>423</v>
      </c>
      <c r="DD211">
        <v>2</v>
      </c>
      <c r="DE211">
        <v>1758505739.1</v>
      </c>
      <c r="DF211">
        <v>420.8275555555556</v>
      </c>
      <c r="DG211">
        <v>419.9917777777778</v>
      </c>
      <c r="DH211">
        <v>24.01033333333333</v>
      </c>
      <c r="DI211">
        <v>23.9452</v>
      </c>
      <c r="DJ211">
        <v>420.708</v>
      </c>
      <c r="DK211">
        <v>23.77548888888889</v>
      </c>
      <c r="DL211">
        <v>499.9565555555556</v>
      </c>
      <c r="DM211">
        <v>89.96114444444444</v>
      </c>
      <c r="DN211">
        <v>0.05650256666666667</v>
      </c>
      <c r="DO211">
        <v>30.28006666666667</v>
      </c>
      <c r="DP211">
        <v>29.99714444444444</v>
      </c>
      <c r="DQ211">
        <v>999.9000000000001</v>
      </c>
      <c r="DR211">
        <v>0</v>
      </c>
      <c r="DS211">
        <v>0</v>
      </c>
      <c r="DT211">
        <v>9996.523333333333</v>
      </c>
      <c r="DU211">
        <v>0</v>
      </c>
      <c r="DV211">
        <v>1.59976</v>
      </c>
      <c r="DW211">
        <v>0.8357543333333334</v>
      </c>
      <c r="DX211">
        <v>431.1801111111111</v>
      </c>
      <c r="DY211">
        <v>430.2953333333334</v>
      </c>
      <c r="DZ211">
        <v>0.06513785555555557</v>
      </c>
      <c r="EA211">
        <v>419.9917777777778</v>
      </c>
      <c r="EB211">
        <v>23.9452</v>
      </c>
      <c r="EC211">
        <v>2.159996666666667</v>
      </c>
      <c r="ED211">
        <v>2.154135555555555</v>
      </c>
      <c r="EE211">
        <v>18.66864444444445</v>
      </c>
      <c r="EF211">
        <v>18.62525555555555</v>
      </c>
      <c r="EG211">
        <v>0.00500056</v>
      </c>
      <c r="EH211">
        <v>0</v>
      </c>
      <c r="EI211">
        <v>0</v>
      </c>
      <c r="EJ211">
        <v>0</v>
      </c>
      <c r="EK211">
        <v>171.1444444444445</v>
      </c>
      <c r="EL211">
        <v>0.00500056</v>
      </c>
      <c r="EM211">
        <v>-8.244444444444444</v>
      </c>
      <c r="EN211">
        <v>-2.5</v>
      </c>
      <c r="EO211">
        <v>35.24988888888889</v>
      </c>
      <c r="EP211">
        <v>40.13177777777778</v>
      </c>
      <c r="EQ211">
        <v>37.43011111111111</v>
      </c>
      <c r="ER211">
        <v>40.17322222222222</v>
      </c>
      <c r="ES211">
        <v>38.22900000000001</v>
      </c>
      <c r="ET211">
        <v>0</v>
      </c>
      <c r="EU211">
        <v>0</v>
      </c>
      <c r="EV211">
        <v>0</v>
      </c>
      <c r="EW211">
        <v>1758505744.3</v>
      </c>
      <c r="EX211">
        <v>0</v>
      </c>
      <c r="EY211">
        <v>172.5038461538462</v>
      </c>
      <c r="EZ211">
        <v>-3.107692894422777</v>
      </c>
      <c r="FA211">
        <v>7.063248161140216</v>
      </c>
      <c r="FB211">
        <v>-8.046153846153846</v>
      </c>
      <c r="FC211">
        <v>15</v>
      </c>
      <c r="FD211">
        <v>0</v>
      </c>
      <c r="FE211" t="s">
        <v>424</v>
      </c>
      <c r="FF211">
        <v>1747148579.5</v>
      </c>
      <c r="FG211">
        <v>1747148584.5</v>
      </c>
      <c r="FH211">
        <v>0</v>
      </c>
      <c r="FI211">
        <v>0.162</v>
      </c>
      <c r="FJ211">
        <v>-0.001</v>
      </c>
      <c r="FK211">
        <v>0.139</v>
      </c>
      <c r="FL211">
        <v>0.058</v>
      </c>
      <c r="FM211">
        <v>420</v>
      </c>
      <c r="FN211">
        <v>16</v>
      </c>
      <c r="FO211">
        <v>0.19</v>
      </c>
      <c r="FP211">
        <v>0.02</v>
      </c>
      <c r="FQ211">
        <v>0.8161070487804878</v>
      </c>
      <c r="FR211">
        <v>0.1286387038327531</v>
      </c>
      <c r="FS211">
        <v>0.03128244182733419</v>
      </c>
      <c r="FT211">
        <v>1</v>
      </c>
      <c r="FU211">
        <v>171.85</v>
      </c>
      <c r="FV211">
        <v>2.265851519004062</v>
      </c>
      <c r="FW211">
        <v>6.068106110204886</v>
      </c>
      <c r="FX211">
        <v>0</v>
      </c>
      <c r="FY211">
        <v>0.07078929024390246</v>
      </c>
      <c r="FZ211">
        <v>-0.09280685226480805</v>
      </c>
      <c r="GA211">
        <v>0.01210475306540943</v>
      </c>
      <c r="GB211">
        <v>1</v>
      </c>
      <c r="GC211">
        <v>2</v>
      </c>
      <c r="GD211">
        <v>3</v>
      </c>
      <c r="GE211" t="s">
        <v>434</v>
      </c>
      <c r="GF211">
        <v>3.12705</v>
      </c>
      <c r="GG211">
        <v>2.7342</v>
      </c>
      <c r="GH211">
        <v>0.08530359999999999</v>
      </c>
      <c r="GI211">
        <v>0.08564960000000001</v>
      </c>
      <c r="GJ211">
        <v>0.106292</v>
      </c>
      <c r="GK211">
        <v>0.106629</v>
      </c>
      <c r="GL211">
        <v>27391.7</v>
      </c>
      <c r="GM211">
        <v>26550.4</v>
      </c>
      <c r="GN211">
        <v>30489.3</v>
      </c>
      <c r="GO211">
        <v>29294</v>
      </c>
      <c r="GP211">
        <v>37610.3</v>
      </c>
      <c r="GQ211">
        <v>34421.2</v>
      </c>
      <c r="GR211">
        <v>46649</v>
      </c>
      <c r="GS211">
        <v>43517.5</v>
      </c>
      <c r="GT211">
        <v>1.81428</v>
      </c>
      <c r="GU211">
        <v>1.87175</v>
      </c>
      <c r="GV211">
        <v>0.0819862</v>
      </c>
      <c r="GW211">
        <v>0</v>
      </c>
      <c r="GX211">
        <v>28.6632</v>
      </c>
      <c r="GY211">
        <v>999.9</v>
      </c>
      <c r="GZ211">
        <v>55.2</v>
      </c>
      <c r="HA211">
        <v>31.2</v>
      </c>
      <c r="HB211">
        <v>27.9966</v>
      </c>
      <c r="HC211">
        <v>63.6418</v>
      </c>
      <c r="HD211">
        <v>16.6266</v>
      </c>
      <c r="HE211">
        <v>1</v>
      </c>
      <c r="HF211">
        <v>0.187879</v>
      </c>
      <c r="HG211">
        <v>-1.51267</v>
      </c>
      <c r="HH211">
        <v>20.2129</v>
      </c>
      <c r="HI211">
        <v>5.2387</v>
      </c>
      <c r="HJ211">
        <v>11.974</v>
      </c>
      <c r="HK211">
        <v>4.97225</v>
      </c>
      <c r="HL211">
        <v>3.291</v>
      </c>
      <c r="HM211">
        <v>9999</v>
      </c>
      <c r="HN211">
        <v>9999</v>
      </c>
      <c r="HO211">
        <v>9999</v>
      </c>
      <c r="HP211">
        <v>999.9</v>
      </c>
      <c r="HQ211">
        <v>4.97294</v>
      </c>
      <c r="HR211">
        <v>1.87734</v>
      </c>
      <c r="HS211">
        <v>1.87546</v>
      </c>
      <c r="HT211">
        <v>1.87823</v>
      </c>
      <c r="HU211">
        <v>1.87499</v>
      </c>
      <c r="HV211">
        <v>1.87851</v>
      </c>
      <c r="HW211">
        <v>1.87564</v>
      </c>
      <c r="HX211">
        <v>1.87683</v>
      </c>
      <c r="HY211">
        <v>0</v>
      </c>
      <c r="HZ211">
        <v>0</v>
      </c>
      <c r="IA211">
        <v>0</v>
      </c>
      <c r="IB211">
        <v>0</v>
      </c>
      <c r="IC211" t="s">
        <v>426</v>
      </c>
      <c r="ID211" t="s">
        <v>427</v>
      </c>
      <c r="IE211" t="s">
        <v>428</v>
      </c>
      <c r="IF211" t="s">
        <v>428</v>
      </c>
      <c r="IG211" t="s">
        <v>428</v>
      </c>
      <c r="IH211" t="s">
        <v>428</v>
      </c>
      <c r="II211">
        <v>0</v>
      </c>
      <c r="IJ211">
        <v>100</v>
      </c>
      <c r="IK211">
        <v>100</v>
      </c>
      <c r="IL211">
        <v>0.12</v>
      </c>
      <c r="IM211">
        <v>0.2349</v>
      </c>
      <c r="IN211">
        <v>-0.2620446997112612</v>
      </c>
      <c r="IO211">
        <v>0.0009670109888777422</v>
      </c>
      <c r="IP211">
        <v>-2.06069886015755E-07</v>
      </c>
      <c r="IQ211">
        <v>1.492131737393187E-10</v>
      </c>
      <c r="IR211">
        <v>-0.04753701319922854</v>
      </c>
      <c r="IS211">
        <v>-0.001311061913088307</v>
      </c>
      <c r="IT211">
        <v>0.0006994928358591311</v>
      </c>
      <c r="IU211">
        <v>-6.08881213830995E-06</v>
      </c>
      <c r="IV211">
        <v>3</v>
      </c>
      <c r="IW211">
        <v>2112</v>
      </c>
      <c r="IX211">
        <v>1</v>
      </c>
      <c r="IY211">
        <v>30</v>
      </c>
      <c r="IZ211">
        <v>189286</v>
      </c>
      <c r="JA211">
        <v>189286</v>
      </c>
      <c r="JB211">
        <v>1.1145</v>
      </c>
      <c r="JC211">
        <v>2.55371</v>
      </c>
      <c r="JD211">
        <v>1.39893</v>
      </c>
      <c r="JE211">
        <v>2.35352</v>
      </c>
      <c r="JF211">
        <v>1.44897</v>
      </c>
      <c r="JG211">
        <v>2.6001</v>
      </c>
      <c r="JH211">
        <v>37.3858</v>
      </c>
      <c r="JI211">
        <v>24.2276</v>
      </c>
      <c r="JJ211">
        <v>18</v>
      </c>
      <c r="JK211">
        <v>476.242</v>
      </c>
      <c r="JL211">
        <v>482.837</v>
      </c>
      <c r="JM211">
        <v>31.2656</v>
      </c>
      <c r="JN211">
        <v>29.5685</v>
      </c>
      <c r="JO211">
        <v>30</v>
      </c>
      <c r="JP211">
        <v>29.2722</v>
      </c>
      <c r="JQ211">
        <v>29.3336</v>
      </c>
      <c r="JR211">
        <v>22.3328</v>
      </c>
      <c r="JS211">
        <v>23.4492</v>
      </c>
      <c r="JT211">
        <v>100</v>
      </c>
      <c r="JU211">
        <v>31.274</v>
      </c>
      <c r="JV211">
        <v>420</v>
      </c>
      <c r="JW211">
        <v>23.9808</v>
      </c>
      <c r="JX211">
        <v>100.806</v>
      </c>
      <c r="JY211">
        <v>100.108</v>
      </c>
    </row>
    <row r="212" spans="1:285">
      <c r="A212">
        <v>196</v>
      </c>
      <c r="B212">
        <v>1758505744.1</v>
      </c>
      <c r="C212">
        <v>2227.5</v>
      </c>
      <c r="D212" t="s">
        <v>823</v>
      </c>
      <c r="E212" t="s">
        <v>824</v>
      </c>
      <c r="F212">
        <v>5</v>
      </c>
      <c r="G212" t="s">
        <v>734</v>
      </c>
      <c r="H212" t="s">
        <v>420</v>
      </c>
      <c r="I212" t="s">
        <v>421</v>
      </c>
      <c r="J212">
        <v>1758505741.1</v>
      </c>
      <c r="K212">
        <f>(L212)/1000</f>
        <v>0</v>
      </c>
      <c r="L212">
        <f>1000*DL212*AJ212*(DH212-DI212)/(100*DA212*(1000-AJ212*DH212))</f>
        <v>0</v>
      </c>
      <c r="M212">
        <f>DL212*AJ212*(DG212-DF212*(1000-AJ212*DI212)/(1000-AJ212*DH212))/(100*DA212)</f>
        <v>0</v>
      </c>
      <c r="N212">
        <f>DF212 - IF(AJ212&gt;1, M212*DA212*100.0/(AL212), 0)</f>
        <v>0</v>
      </c>
      <c r="O212">
        <f>((U212-K212/2)*N212-M212)/(U212+K212/2)</f>
        <v>0</v>
      </c>
      <c r="P212">
        <f>O212*(DM212+DN212)/1000.0</f>
        <v>0</v>
      </c>
      <c r="Q212">
        <f>(DF212 - IF(AJ212&gt;1, M212*DA212*100.0/(AL212), 0))*(DM212+DN212)/1000.0</f>
        <v>0</v>
      </c>
      <c r="R212">
        <f>2.0/((1/T212-1/S212)+SIGN(T212)*SQRT((1/T212-1/S212)*(1/T212-1/S212) + 4*DB212/((DB212+1)*(DB212+1))*(2*1/T212*1/S212-1/S212*1/S212)))</f>
        <v>0</v>
      </c>
      <c r="S212">
        <f>IF(LEFT(DC212,1)&lt;&gt;"0",IF(LEFT(DC212,1)="1",3.0,DD212),$D$5+$E$5*(DT212*DM212/($K$5*1000))+$F$5*(DT212*DM212/($K$5*1000))*MAX(MIN(DA212,$J$5),$I$5)*MAX(MIN(DA212,$J$5),$I$5)+$G$5*MAX(MIN(DA212,$J$5),$I$5)*(DT212*DM212/($K$5*1000))+$H$5*(DT212*DM212/($K$5*1000))*(DT212*DM212/($K$5*1000)))</f>
        <v>0</v>
      </c>
      <c r="T212">
        <f>K212*(1000-(1000*0.61365*exp(17.502*X212/(240.97+X212))/(DM212+DN212)+DH212)/2)/(1000*0.61365*exp(17.502*X212/(240.97+X212))/(DM212+DN212)-DH212)</f>
        <v>0</v>
      </c>
      <c r="U212">
        <f>1/((DB212+1)/(R212/1.6)+1/(S212/1.37)) + DB212/((DB212+1)/(R212/1.6) + DB212/(S212/1.37))</f>
        <v>0</v>
      </c>
      <c r="V212">
        <f>(CW212*CZ212)</f>
        <v>0</v>
      </c>
      <c r="W212">
        <f>(DO212+(V212+2*0.95*5.67E-8*(((DO212+$B$7)+273)^4-(DO212+273)^4)-44100*K212)/(1.84*29.3*S212+8*0.95*5.67E-8*(DO212+273)^3))</f>
        <v>0</v>
      </c>
      <c r="X212">
        <f>($C$7*DP212+$D$7*DQ212+$E$7*W212)</f>
        <v>0</v>
      </c>
      <c r="Y212">
        <f>0.61365*exp(17.502*X212/(240.97+X212))</f>
        <v>0</v>
      </c>
      <c r="Z212">
        <f>(AA212/AB212*100)</f>
        <v>0</v>
      </c>
      <c r="AA212">
        <f>DH212*(DM212+DN212)/1000</f>
        <v>0</v>
      </c>
      <c r="AB212">
        <f>0.61365*exp(17.502*DO212/(240.97+DO212))</f>
        <v>0</v>
      </c>
      <c r="AC212">
        <f>(Y212-DH212*(DM212+DN212)/1000)</f>
        <v>0</v>
      </c>
      <c r="AD212">
        <f>(-K212*44100)</f>
        <v>0</v>
      </c>
      <c r="AE212">
        <f>2*29.3*S212*0.92*(DO212-X212)</f>
        <v>0</v>
      </c>
      <c r="AF212">
        <f>2*0.95*5.67E-8*(((DO212+$B$7)+273)^4-(X212+273)^4)</f>
        <v>0</v>
      </c>
      <c r="AG212">
        <f>V212+AF212+AD212+AE212</f>
        <v>0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MAX(0,($B$13+$C$13*DT212)/(1+$D$13*DT212)*DM212/(DO212+273)*$E$13)</f>
        <v>0</v>
      </c>
      <c r="AM212" t="s">
        <v>422</v>
      </c>
      <c r="AN212" t="s">
        <v>422</v>
      </c>
      <c r="AO212">
        <v>0</v>
      </c>
      <c r="AP212">
        <v>0</v>
      </c>
      <c r="AQ212">
        <f>1-AO212/AP212</f>
        <v>0</v>
      </c>
      <c r="AR212">
        <v>0</v>
      </c>
      <c r="AS212" t="s">
        <v>422</v>
      </c>
      <c r="AT212" t="s">
        <v>422</v>
      </c>
      <c r="AU212">
        <v>0</v>
      </c>
      <c r="AV212">
        <v>0</v>
      </c>
      <c r="AW212">
        <f>1-AU212/AV212</f>
        <v>0</v>
      </c>
      <c r="AX212">
        <v>0.5</v>
      </c>
      <c r="AY212">
        <f>CX212</f>
        <v>0</v>
      </c>
      <c r="AZ212">
        <f>M212</f>
        <v>0</v>
      </c>
      <c r="BA212">
        <f>AW212*AX212*AY212</f>
        <v>0</v>
      </c>
      <c r="BB212">
        <f>(AZ212-AR212)/AY212</f>
        <v>0</v>
      </c>
      <c r="BC212">
        <f>(AP212-AV212)/AV212</f>
        <v>0</v>
      </c>
      <c r="BD212">
        <f>AO212/(AQ212+AO212/AV212)</f>
        <v>0</v>
      </c>
      <c r="BE212" t="s">
        <v>422</v>
      </c>
      <c r="BF212">
        <v>0</v>
      </c>
      <c r="BG212">
        <f>IF(BF212&lt;&gt;0, BF212, BD212)</f>
        <v>0</v>
      </c>
      <c r="BH212">
        <f>1-BG212/AV212</f>
        <v>0</v>
      </c>
      <c r="BI212">
        <f>(AV212-AU212)/(AV212-BG212)</f>
        <v>0</v>
      </c>
      <c r="BJ212">
        <f>(AP212-AV212)/(AP212-BG212)</f>
        <v>0</v>
      </c>
      <c r="BK212">
        <f>(AV212-AU212)/(AV212-AO212)</f>
        <v>0</v>
      </c>
      <c r="BL212">
        <f>(AP212-AV212)/(AP212-AO212)</f>
        <v>0</v>
      </c>
      <c r="BM212">
        <f>(BI212*BG212/AU212)</f>
        <v>0</v>
      </c>
      <c r="BN212">
        <f>(1-BM212)</f>
        <v>0</v>
      </c>
      <c r="CW212">
        <f>$B$11*DU212+$C$11*DV212+$F$11*EG212*(1-EJ212)</f>
        <v>0</v>
      </c>
      <c r="CX212">
        <f>CW212*CY212</f>
        <v>0</v>
      </c>
      <c r="CY212">
        <f>($B$11*$D$9+$C$11*$D$9+$F$11*((ET212+EL212)/MAX(ET212+EL212+EU212, 0.1)*$I$9+EU212/MAX(ET212+EL212+EU212, 0.1)*$J$9))/($B$11+$C$11+$F$11)</f>
        <v>0</v>
      </c>
      <c r="CZ212">
        <f>($B$11*$K$9+$C$11*$K$9+$F$11*((ET212+EL212)/MAX(ET212+EL212+EU212, 0.1)*$P$9+EU212/MAX(ET212+EL212+EU212, 0.1)*$Q$9))/($B$11+$C$11+$F$11)</f>
        <v>0</v>
      </c>
      <c r="DA212">
        <v>1.91</v>
      </c>
      <c r="DB212">
        <v>0.5</v>
      </c>
      <c r="DC212" t="s">
        <v>423</v>
      </c>
      <c r="DD212">
        <v>2</v>
      </c>
      <c r="DE212">
        <v>1758505741.1</v>
      </c>
      <c r="DF212">
        <v>420.8224444444444</v>
      </c>
      <c r="DG212">
        <v>420.0097777777778</v>
      </c>
      <c r="DH212">
        <v>24.01233333333333</v>
      </c>
      <c r="DI212">
        <v>23.94468888888889</v>
      </c>
      <c r="DJ212">
        <v>420.7031111111112</v>
      </c>
      <c r="DK212">
        <v>23.77742222222222</v>
      </c>
      <c r="DL212">
        <v>500.0457777777778</v>
      </c>
      <c r="DM212">
        <v>89.96143333333333</v>
      </c>
      <c r="DN212">
        <v>0.05642053333333334</v>
      </c>
      <c r="DO212">
        <v>30.28047777777778</v>
      </c>
      <c r="DP212">
        <v>29.99878888888889</v>
      </c>
      <c r="DQ212">
        <v>999.9000000000001</v>
      </c>
      <c r="DR212">
        <v>0</v>
      </c>
      <c r="DS212">
        <v>0</v>
      </c>
      <c r="DT212">
        <v>10004.01888888889</v>
      </c>
      <c r="DU212">
        <v>0</v>
      </c>
      <c r="DV212">
        <v>1.59976</v>
      </c>
      <c r="DW212">
        <v>0.8126966666666667</v>
      </c>
      <c r="DX212">
        <v>431.1757777777777</v>
      </c>
      <c r="DY212">
        <v>430.3136666666667</v>
      </c>
      <c r="DZ212">
        <v>0.06763733333333334</v>
      </c>
      <c r="EA212">
        <v>420.0097777777778</v>
      </c>
      <c r="EB212">
        <v>23.94468888888889</v>
      </c>
      <c r="EC212">
        <v>2.160182222222222</v>
      </c>
      <c r="ED212">
        <v>2.154096666666666</v>
      </c>
      <c r="EE212">
        <v>18.67002222222222</v>
      </c>
      <c r="EF212">
        <v>18.62496666666667</v>
      </c>
      <c r="EG212">
        <v>0.00500056</v>
      </c>
      <c r="EH212">
        <v>0</v>
      </c>
      <c r="EI212">
        <v>0</v>
      </c>
      <c r="EJ212">
        <v>0</v>
      </c>
      <c r="EK212">
        <v>172.4888888888889</v>
      </c>
      <c r="EL212">
        <v>0.00500056</v>
      </c>
      <c r="EM212">
        <v>-9.399999999999999</v>
      </c>
      <c r="EN212">
        <v>-2.722222222222222</v>
      </c>
      <c r="EO212">
        <v>35.24277777777777</v>
      </c>
      <c r="EP212">
        <v>40.15944444444445</v>
      </c>
      <c r="EQ212">
        <v>37.44411111111111</v>
      </c>
      <c r="ER212">
        <v>40.20811111111111</v>
      </c>
      <c r="ES212">
        <v>38.24977777777778</v>
      </c>
      <c r="ET212">
        <v>0</v>
      </c>
      <c r="EU212">
        <v>0</v>
      </c>
      <c r="EV212">
        <v>0</v>
      </c>
      <c r="EW212">
        <v>1758505746.1</v>
      </c>
      <c r="EX212">
        <v>0</v>
      </c>
      <c r="EY212">
        <v>171.84</v>
      </c>
      <c r="EZ212">
        <v>-4.715385203836551</v>
      </c>
      <c r="FA212">
        <v>19.44615421492672</v>
      </c>
      <c r="FB212">
        <v>-7.515999999999999</v>
      </c>
      <c r="FC212">
        <v>15</v>
      </c>
      <c r="FD212">
        <v>0</v>
      </c>
      <c r="FE212" t="s">
        <v>424</v>
      </c>
      <c r="FF212">
        <v>1747148579.5</v>
      </c>
      <c r="FG212">
        <v>1747148584.5</v>
      </c>
      <c r="FH212">
        <v>0</v>
      </c>
      <c r="FI212">
        <v>0.162</v>
      </c>
      <c r="FJ212">
        <v>-0.001</v>
      </c>
      <c r="FK212">
        <v>0.139</v>
      </c>
      <c r="FL212">
        <v>0.058</v>
      </c>
      <c r="FM212">
        <v>420</v>
      </c>
      <c r="FN212">
        <v>16</v>
      </c>
      <c r="FO212">
        <v>0.19</v>
      </c>
      <c r="FP212">
        <v>0.02</v>
      </c>
      <c r="FQ212">
        <v>0.8137649750000001</v>
      </c>
      <c r="FR212">
        <v>0.06195360225140615</v>
      </c>
      <c r="FS212">
        <v>0.03386817539777387</v>
      </c>
      <c r="FT212">
        <v>1</v>
      </c>
      <c r="FU212">
        <v>172.1558823529412</v>
      </c>
      <c r="FV212">
        <v>6.131397736678313</v>
      </c>
      <c r="FW212">
        <v>6.142915152791423</v>
      </c>
      <c r="FX212">
        <v>0</v>
      </c>
      <c r="FY212">
        <v>0.0690033425</v>
      </c>
      <c r="FZ212">
        <v>-0.06829920337711072</v>
      </c>
      <c r="GA212">
        <v>0.01090293270920461</v>
      </c>
      <c r="GB212">
        <v>1</v>
      </c>
      <c r="GC212">
        <v>2</v>
      </c>
      <c r="GD212">
        <v>3</v>
      </c>
      <c r="GE212" t="s">
        <v>434</v>
      </c>
      <c r="GF212">
        <v>3.12697</v>
      </c>
      <c r="GG212">
        <v>2.73425</v>
      </c>
      <c r="GH212">
        <v>0.08530169999999999</v>
      </c>
      <c r="GI212">
        <v>0.0856445</v>
      </c>
      <c r="GJ212">
        <v>0.106301</v>
      </c>
      <c r="GK212">
        <v>0.106628</v>
      </c>
      <c r="GL212">
        <v>27391.7</v>
      </c>
      <c r="GM212">
        <v>26550.7</v>
      </c>
      <c r="GN212">
        <v>30489.3</v>
      </c>
      <c r="GO212">
        <v>29294.2</v>
      </c>
      <c r="GP212">
        <v>37610.1</v>
      </c>
      <c r="GQ212">
        <v>34421.4</v>
      </c>
      <c r="GR212">
        <v>46649.2</v>
      </c>
      <c r="GS212">
        <v>43517.7</v>
      </c>
      <c r="GT212">
        <v>1.8141</v>
      </c>
      <c r="GU212">
        <v>1.87188</v>
      </c>
      <c r="GV212">
        <v>0.08201600000000001</v>
      </c>
      <c r="GW212">
        <v>0</v>
      </c>
      <c r="GX212">
        <v>28.662</v>
      </c>
      <c r="GY212">
        <v>999.9</v>
      </c>
      <c r="GZ212">
        <v>55.2</v>
      </c>
      <c r="HA212">
        <v>31.2</v>
      </c>
      <c r="HB212">
        <v>28.001</v>
      </c>
      <c r="HC212">
        <v>63.4718</v>
      </c>
      <c r="HD212">
        <v>16.5665</v>
      </c>
      <c r="HE212">
        <v>1</v>
      </c>
      <c r="HF212">
        <v>0.187856</v>
      </c>
      <c r="HG212">
        <v>-1.51583</v>
      </c>
      <c r="HH212">
        <v>20.2128</v>
      </c>
      <c r="HI212">
        <v>5.2384</v>
      </c>
      <c r="HJ212">
        <v>11.974</v>
      </c>
      <c r="HK212">
        <v>4.9721</v>
      </c>
      <c r="HL212">
        <v>3.291</v>
      </c>
      <c r="HM212">
        <v>9999</v>
      </c>
      <c r="HN212">
        <v>9999</v>
      </c>
      <c r="HO212">
        <v>9999</v>
      </c>
      <c r="HP212">
        <v>999.9</v>
      </c>
      <c r="HQ212">
        <v>4.97293</v>
      </c>
      <c r="HR212">
        <v>1.87733</v>
      </c>
      <c r="HS212">
        <v>1.87546</v>
      </c>
      <c r="HT212">
        <v>1.87822</v>
      </c>
      <c r="HU212">
        <v>1.87499</v>
      </c>
      <c r="HV212">
        <v>1.87851</v>
      </c>
      <c r="HW212">
        <v>1.87562</v>
      </c>
      <c r="HX212">
        <v>1.87683</v>
      </c>
      <c r="HY212">
        <v>0</v>
      </c>
      <c r="HZ212">
        <v>0</v>
      </c>
      <c r="IA212">
        <v>0</v>
      </c>
      <c r="IB212">
        <v>0</v>
      </c>
      <c r="IC212" t="s">
        <v>426</v>
      </c>
      <c r="ID212" t="s">
        <v>427</v>
      </c>
      <c r="IE212" t="s">
        <v>428</v>
      </c>
      <c r="IF212" t="s">
        <v>428</v>
      </c>
      <c r="IG212" t="s">
        <v>428</v>
      </c>
      <c r="IH212" t="s">
        <v>428</v>
      </c>
      <c r="II212">
        <v>0</v>
      </c>
      <c r="IJ212">
        <v>100</v>
      </c>
      <c r="IK212">
        <v>100</v>
      </c>
      <c r="IL212">
        <v>0.119</v>
      </c>
      <c r="IM212">
        <v>0.235</v>
      </c>
      <c r="IN212">
        <v>-0.2620446997112612</v>
      </c>
      <c r="IO212">
        <v>0.0009670109888777422</v>
      </c>
      <c r="IP212">
        <v>-2.06069886015755E-07</v>
      </c>
      <c r="IQ212">
        <v>1.492131737393187E-10</v>
      </c>
      <c r="IR212">
        <v>-0.04753701319922854</v>
      </c>
      <c r="IS212">
        <v>-0.001311061913088307</v>
      </c>
      <c r="IT212">
        <v>0.0006994928358591311</v>
      </c>
      <c r="IU212">
        <v>-6.08881213830995E-06</v>
      </c>
      <c r="IV212">
        <v>3</v>
      </c>
      <c r="IW212">
        <v>2112</v>
      </c>
      <c r="IX212">
        <v>1</v>
      </c>
      <c r="IY212">
        <v>30</v>
      </c>
      <c r="IZ212">
        <v>189286.1</v>
      </c>
      <c r="JA212">
        <v>189286</v>
      </c>
      <c r="JB212">
        <v>1.1145</v>
      </c>
      <c r="JC212">
        <v>2.55249</v>
      </c>
      <c r="JD212">
        <v>1.39893</v>
      </c>
      <c r="JE212">
        <v>2.35352</v>
      </c>
      <c r="JF212">
        <v>1.44897</v>
      </c>
      <c r="JG212">
        <v>2.56836</v>
      </c>
      <c r="JH212">
        <v>37.4098</v>
      </c>
      <c r="JI212">
        <v>24.2276</v>
      </c>
      <c r="JJ212">
        <v>18</v>
      </c>
      <c r="JK212">
        <v>476.142</v>
      </c>
      <c r="JL212">
        <v>482.91</v>
      </c>
      <c r="JM212">
        <v>31.2692</v>
      </c>
      <c r="JN212">
        <v>29.5674</v>
      </c>
      <c r="JO212">
        <v>30</v>
      </c>
      <c r="JP212">
        <v>29.2714</v>
      </c>
      <c r="JQ212">
        <v>29.3323</v>
      </c>
      <c r="JR212">
        <v>22.3357</v>
      </c>
      <c r="JS212">
        <v>23.4492</v>
      </c>
      <c r="JT212">
        <v>100</v>
      </c>
      <c r="JU212">
        <v>31.275</v>
      </c>
      <c r="JV212">
        <v>420</v>
      </c>
      <c r="JW212">
        <v>23.9808</v>
      </c>
      <c r="JX212">
        <v>100.806</v>
      </c>
      <c r="JY212">
        <v>100.109</v>
      </c>
    </row>
    <row r="213" spans="1:285">
      <c r="A213">
        <v>197</v>
      </c>
      <c r="B213">
        <v>1758505746.1</v>
      </c>
      <c r="C213">
        <v>2229.5</v>
      </c>
      <c r="D213" t="s">
        <v>825</v>
      </c>
      <c r="E213" t="s">
        <v>826</v>
      </c>
      <c r="F213">
        <v>5</v>
      </c>
      <c r="G213" t="s">
        <v>734</v>
      </c>
      <c r="H213" t="s">
        <v>420</v>
      </c>
      <c r="I213" t="s">
        <v>421</v>
      </c>
      <c r="J213">
        <v>1758505743.1</v>
      </c>
      <c r="K213">
        <f>(L213)/1000</f>
        <v>0</v>
      </c>
      <c r="L213">
        <f>1000*DL213*AJ213*(DH213-DI213)/(100*DA213*(1000-AJ213*DH213))</f>
        <v>0</v>
      </c>
      <c r="M213">
        <f>DL213*AJ213*(DG213-DF213*(1000-AJ213*DI213)/(1000-AJ213*DH213))/(100*DA213)</f>
        <v>0</v>
      </c>
      <c r="N213">
        <f>DF213 - IF(AJ213&gt;1, M213*DA213*100.0/(AL213), 0)</f>
        <v>0</v>
      </c>
      <c r="O213">
        <f>((U213-K213/2)*N213-M213)/(U213+K213/2)</f>
        <v>0</v>
      </c>
      <c r="P213">
        <f>O213*(DM213+DN213)/1000.0</f>
        <v>0</v>
      </c>
      <c r="Q213">
        <f>(DF213 - IF(AJ213&gt;1, M213*DA213*100.0/(AL213), 0))*(DM213+DN213)/1000.0</f>
        <v>0</v>
      </c>
      <c r="R213">
        <f>2.0/((1/T213-1/S213)+SIGN(T213)*SQRT((1/T213-1/S213)*(1/T213-1/S213) + 4*DB213/((DB213+1)*(DB213+1))*(2*1/T213*1/S213-1/S213*1/S213)))</f>
        <v>0</v>
      </c>
      <c r="S213">
        <f>IF(LEFT(DC213,1)&lt;&gt;"0",IF(LEFT(DC213,1)="1",3.0,DD213),$D$5+$E$5*(DT213*DM213/($K$5*1000))+$F$5*(DT213*DM213/($K$5*1000))*MAX(MIN(DA213,$J$5),$I$5)*MAX(MIN(DA213,$J$5),$I$5)+$G$5*MAX(MIN(DA213,$J$5),$I$5)*(DT213*DM213/($K$5*1000))+$H$5*(DT213*DM213/($K$5*1000))*(DT213*DM213/($K$5*1000)))</f>
        <v>0</v>
      </c>
      <c r="T213">
        <f>K213*(1000-(1000*0.61365*exp(17.502*X213/(240.97+X213))/(DM213+DN213)+DH213)/2)/(1000*0.61365*exp(17.502*X213/(240.97+X213))/(DM213+DN213)-DH213)</f>
        <v>0</v>
      </c>
      <c r="U213">
        <f>1/((DB213+1)/(R213/1.6)+1/(S213/1.37)) + DB213/((DB213+1)/(R213/1.6) + DB213/(S213/1.37))</f>
        <v>0</v>
      </c>
      <c r="V213">
        <f>(CW213*CZ213)</f>
        <v>0</v>
      </c>
      <c r="W213">
        <f>(DO213+(V213+2*0.95*5.67E-8*(((DO213+$B$7)+273)^4-(DO213+273)^4)-44100*K213)/(1.84*29.3*S213+8*0.95*5.67E-8*(DO213+273)^3))</f>
        <v>0</v>
      </c>
      <c r="X213">
        <f>($C$7*DP213+$D$7*DQ213+$E$7*W213)</f>
        <v>0</v>
      </c>
      <c r="Y213">
        <f>0.61365*exp(17.502*X213/(240.97+X213))</f>
        <v>0</v>
      </c>
      <c r="Z213">
        <f>(AA213/AB213*100)</f>
        <v>0</v>
      </c>
      <c r="AA213">
        <f>DH213*(DM213+DN213)/1000</f>
        <v>0</v>
      </c>
      <c r="AB213">
        <f>0.61365*exp(17.502*DO213/(240.97+DO213))</f>
        <v>0</v>
      </c>
      <c r="AC213">
        <f>(Y213-DH213*(DM213+DN213)/1000)</f>
        <v>0</v>
      </c>
      <c r="AD213">
        <f>(-K213*44100)</f>
        <v>0</v>
      </c>
      <c r="AE213">
        <f>2*29.3*S213*0.92*(DO213-X213)</f>
        <v>0</v>
      </c>
      <c r="AF213">
        <f>2*0.95*5.67E-8*(((DO213+$B$7)+273)^4-(X213+273)^4)</f>
        <v>0</v>
      </c>
      <c r="AG213">
        <f>V213+AF213+AD213+AE213</f>
        <v>0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MAX(0,($B$13+$C$13*DT213)/(1+$D$13*DT213)*DM213/(DO213+273)*$E$13)</f>
        <v>0</v>
      </c>
      <c r="AM213" t="s">
        <v>422</v>
      </c>
      <c r="AN213" t="s">
        <v>422</v>
      </c>
      <c r="AO213">
        <v>0</v>
      </c>
      <c r="AP213">
        <v>0</v>
      </c>
      <c r="AQ213">
        <f>1-AO213/AP213</f>
        <v>0</v>
      </c>
      <c r="AR213">
        <v>0</v>
      </c>
      <c r="AS213" t="s">
        <v>422</v>
      </c>
      <c r="AT213" t="s">
        <v>422</v>
      </c>
      <c r="AU213">
        <v>0</v>
      </c>
      <c r="AV213">
        <v>0</v>
      </c>
      <c r="AW213">
        <f>1-AU213/AV213</f>
        <v>0</v>
      </c>
      <c r="AX213">
        <v>0.5</v>
      </c>
      <c r="AY213">
        <f>CX213</f>
        <v>0</v>
      </c>
      <c r="AZ213">
        <f>M213</f>
        <v>0</v>
      </c>
      <c r="BA213">
        <f>AW213*AX213*AY213</f>
        <v>0</v>
      </c>
      <c r="BB213">
        <f>(AZ213-AR213)/AY213</f>
        <v>0</v>
      </c>
      <c r="BC213">
        <f>(AP213-AV213)/AV213</f>
        <v>0</v>
      </c>
      <c r="BD213">
        <f>AO213/(AQ213+AO213/AV213)</f>
        <v>0</v>
      </c>
      <c r="BE213" t="s">
        <v>422</v>
      </c>
      <c r="BF213">
        <v>0</v>
      </c>
      <c r="BG213">
        <f>IF(BF213&lt;&gt;0, BF213, BD213)</f>
        <v>0</v>
      </c>
      <c r="BH213">
        <f>1-BG213/AV213</f>
        <v>0</v>
      </c>
      <c r="BI213">
        <f>(AV213-AU213)/(AV213-BG213)</f>
        <v>0</v>
      </c>
      <c r="BJ213">
        <f>(AP213-AV213)/(AP213-BG213)</f>
        <v>0</v>
      </c>
      <c r="BK213">
        <f>(AV213-AU213)/(AV213-AO213)</f>
        <v>0</v>
      </c>
      <c r="BL213">
        <f>(AP213-AV213)/(AP213-AO213)</f>
        <v>0</v>
      </c>
      <c r="BM213">
        <f>(BI213*BG213/AU213)</f>
        <v>0</v>
      </c>
      <c r="BN213">
        <f>(1-BM213)</f>
        <v>0</v>
      </c>
      <c r="CW213">
        <f>$B$11*DU213+$C$11*DV213+$F$11*EG213*(1-EJ213)</f>
        <v>0</v>
      </c>
      <c r="CX213">
        <f>CW213*CY213</f>
        <v>0</v>
      </c>
      <c r="CY213">
        <f>($B$11*$D$9+$C$11*$D$9+$F$11*((ET213+EL213)/MAX(ET213+EL213+EU213, 0.1)*$I$9+EU213/MAX(ET213+EL213+EU213, 0.1)*$J$9))/($B$11+$C$11+$F$11)</f>
        <v>0</v>
      </c>
      <c r="CZ213">
        <f>($B$11*$K$9+$C$11*$K$9+$F$11*((ET213+EL213)/MAX(ET213+EL213+EU213, 0.1)*$P$9+EU213/MAX(ET213+EL213+EU213, 0.1)*$Q$9))/($B$11+$C$11+$F$11)</f>
        <v>0</v>
      </c>
      <c r="DA213">
        <v>1.91</v>
      </c>
      <c r="DB213">
        <v>0.5</v>
      </c>
      <c r="DC213" t="s">
        <v>423</v>
      </c>
      <c r="DD213">
        <v>2</v>
      </c>
      <c r="DE213">
        <v>1758505743.1</v>
      </c>
      <c r="DF213">
        <v>420.8097777777778</v>
      </c>
      <c r="DG213">
        <v>420.0135555555555</v>
      </c>
      <c r="DH213">
        <v>24.0141</v>
      </c>
      <c r="DI213">
        <v>23.94392222222222</v>
      </c>
      <c r="DJ213">
        <v>420.6904444444445</v>
      </c>
      <c r="DK213">
        <v>23.77914444444444</v>
      </c>
      <c r="DL213">
        <v>500.0706666666666</v>
      </c>
      <c r="DM213">
        <v>89.96225555555554</v>
      </c>
      <c r="DN213">
        <v>0.05650611111111111</v>
      </c>
      <c r="DO213">
        <v>30.28081111111111</v>
      </c>
      <c r="DP213">
        <v>29.99898888888889</v>
      </c>
      <c r="DQ213">
        <v>999.9000000000001</v>
      </c>
      <c r="DR213">
        <v>0</v>
      </c>
      <c r="DS213">
        <v>0</v>
      </c>
      <c r="DT213">
        <v>9992.215555555556</v>
      </c>
      <c r="DU213">
        <v>0</v>
      </c>
      <c r="DV213">
        <v>1.59976</v>
      </c>
      <c r="DW213">
        <v>0.7960509999999998</v>
      </c>
      <c r="DX213">
        <v>431.1635555555556</v>
      </c>
      <c r="DY213">
        <v>430.3172222222222</v>
      </c>
      <c r="DZ213">
        <v>0.07016584444444444</v>
      </c>
      <c r="EA213">
        <v>420.0135555555555</v>
      </c>
      <c r="EB213">
        <v>23.94392222222222</v>
      </c>
      <c r="EC213">
        <v>2.160362222222223</v>
      </c>
      <c r="ED213">
        <v>2.15405</v>
      </c>
      <c r="EE213">
        <v>18.67135555555556</v>
      </c>
      <c r="EF213">
        <v>18.6246</v>
      </c>
      <c r="EG213">
        <v>0.00500056</v>
      </c>
      <c r="EH213">
        <v>0</v>
      </c>
      <c r="EI213">
        <v>0</v>
      </c>
      <c r="EJ213">
        <v>0</v>
      </c>
      <c r="EK213">
        <v>173.7777777777778</v>
      </c>
      <c r="EL213">
        <v>0.00500056</v>
      </c>
      <c r="EM213">
        <v>-8.944444444444446</v>
      </c>
      <c r="EN213">
        <v>-2.644444444444444</v>
      </c>
      <c r="EO213">
        <v>35.29133333333333</v>
      </c>
      <c r="EP213">
        <v>40.2011111111111</v>
      </c>
      <c r="EQ213">
        <v>37.472</v>
      </c>
      <c r="ER213">
        <v>40.25666666666667</v>
      </c>
      <c r="ES213">
        <v>38.27055555555555</v>
      </c>
      <c r="ET213">
        <v>0</v>
      </c>
      <c r="EU213">
        <v>0</v>
      </c>
      <c r="EV213">
        <v>0</v>
      </c>
      <c r="EW213">
        <v>1758505747.9</v>
      </c>
      <c r="EX213">
        <v>0</v>
      </c>
      <c r="EY213">
        <v>171.4961538461538</v>
      </c>
      <c r="EZ213">
        <v>0.3999994028409703</v>
      </c>
      <c r="FA213">
        <v>13.47692345601018</v>
      </c>
      <c r="FB213">
        <v>-6.93076923076923</v>
      </c>
      <c r="FC213">
        <v>15</v>
      </c>
      <c r="FD213">
        <v>0</v>
      </c>
      <c r="FE213" t="s">
        <v>424</v>
      </c>
      <c r="FF213">
        <v>1747148579.5</v>
      </c>
      <c r="FG213">
        <v>1747148584.5</v>
      </c>
      <c r="FH213">
        <v>0</v>
      </c>
      <c r="FI213">
        <v>0.162</v>
      </c>
      <c r="FJ213">
        <v>-0.001</v>
      </c>
      <c r="FK213">
        <v>0.139</v>
      </c>
      <c r="FL213">
        <v>0.058</v>
      </c>
      <c r="FM213">
        <v>420</v>
      </c>
      <c r="FN213">
        <v>16</v>
      </c>
      <c r="FO213">
        <v>0.19</v>
      </c>
      <c r="FP213">
        <v>0.02</v>
      </c>
      <c r="FQ213">
        <v>0.8109704146341464</v>
      </c>
      <c r="FR213">
        <v>0.02614141463414656</v>
      </c>
      <c r="FS213">
        <v>0.03433945544334027</v>
      </c>
      <c r="FT213">
        <v>1</v>
      </c>
      <c r="FU213">
        <v>172.114705882353</v>
      </c>
      <c r="FV213">
        <v>-8.279603033283477</v>
      </c>
      <c r="FW213">
        <v>6.098607958472314</v>
      </c>
      <c r="FX213">
        <v>0</v>
      </c>
      <c r="FY213">
        <v>0.06767454146341463</v>
      </c>
      <c r="FZ213">
        <v>-0.02335866480836217</v>
      </c>
      <c r="GA213">
        <v>0.009195943768565697</v>
      </c>
      <c r="GB213">
        <v>1</v>
      </c>
      <c r="GC213">
        <v>2</v>
      </c>
      <c r="GD213">
        <v>3</v>
      </c>
      <c r="GE213" t="s">
        <v>434</v>
      </c>
      <c r="GF213">
        <v>3.12697</v>
      </c>
      <c r="GG213">
        <v>2.73436</v>
      </c>
      <c r="GH213">
        <v>0.0852981</v>
      </c>
      <c r="GI213">
        <v>0.0856468</v>
      </c>
      <c r="GJ213">
        <v>0.106307</v>
      </c>
      <c r="GK213">
        <v>0.106627</v>
      </c>
      <c r="GL213">
        <v>27391.8</v>
      </c>
      <c r="GM213">
        <v>26550.7</v>
      </c>
      <c r="GN213">
        <v>30489.3</v>
      </c>
      <c r="GO213">
        <v>29294.2</v>
      </c>
      <c r="GP213">
        <v>37609.8</v>
      </c>
      <c r="GQ213">
        <v>34421.5</v>
      </c>
      <c r="GR213">
        <v>46649.1</v>
      </c>
      <c r="GS213">
        <v>43517.7</v>
      </c>
      <c r="GT213">
        <v>1.8141</v>
      </c>
      <c r="GU213">
        <v>1.8719</v>
      </c>
      <c r="GV213">
        <v>0.0822619</v>
      </c>
      <c r="GW213">
        <v>0</v>
      </c>
      <c r="GX213">
        <v>28.6609</v>
      </c>
      <c r="GY213">
        <v>999.9</v>
      </c>
      <c r="GZ213">
        <v>55.2</v>
      </c>
      <c r="HA213">
        <v>31.2</v>
      </c>
      <c r="HB213">
        <v>27.9992</v>
      </c>
      <c r="HC213">
        <v>63.4818</v>
      </c>
      <c r="HD213">
        <v>16.6466</v>
      </c>
      <c r="HE213">
        <v>1</v>
      </c>
      <c r="HF213">
        <v>0.187818</v>
      </c>
      <c r="HG213">
        <v>-1.51214</v>
      </c>
      <c r="HH213">
        <v>20.2127</v>
      </c>
      <c r="HI213">
        <v>5.23766</v>
      </c>
      <c r="HJ213">
        <v>11.974</v>
      </c>
      <c r="HK213">
        <v>4.97185</v>
      </c>
      <c r="HL213">
        <v>3.291</v>
      </c>
      <c r="HM213">
        <v>9999</v>
      </c>
      <c r="HN213">
        <v>9999</v>
      </c>
      <c r="HO213">
        <v>9999</v>
      </c>
      <c r="HP213">
        <v>999.9</v>
      </c>
      <c r="HQ213">
        <v>4.97293</v>
      </c>
      <c r="HR213">
        <v>1.87736</v>
      </c>
      <c r="HS213">
        <v>1.87546</v>
      </c>
      <c r="HT213">
        <v>1.87824</v>
      </c>
      <c r="HU213">
        <v>1.87499</v>
      </c>
      <c r="HV213">
        <v>1.87851</v>
      </c>
      <c r="HW213">
        <v>1.87562</v>
      </c>
      <c r="HX213">
        <v>1.87682</v>
      </c>
      <c r="HY213">
        <v>0</v>
      </c>
      <c r="HZ213">
        <v>0</v>
      </c>
      <c r="IA213">
        <v>0</v>
      </c>
      <c r="IB213">
        <v>0</v>
      </c>
      <c r="IC213" t="s">
        <v>426</v>
      </c>
      <c r="ID213" t="s">
        <v>427</v>
      </c>
      <c r="IE213" t="s">
        <v>428</v>
      </c>
      <c r="IF213" t="s">
        <v>428</v>
      </c>
      <c r="IG213" t="s">
        <v>428</v>
      </c>
      <c r="IH213" t="s">
        <v>428</v>
      </c>
      <c r="II213">
        <v>0</v>
      </c>
      <c r="IJ213">
        <v>100</v>
      </c>
      <c r="IK213">
        <v>100</v>
      </c>
      <c r="IL213">
        <v>0.119</v>
      </c>
      <c r="IM213">
        <v>0.235</v>
      </c>
      <c r="IN213">
        <v>-0.2620446997112612</v>
      </c>
      <c r="IO213">
        <v>0.0009670109888777422</v>
      </c>
      <c r="IP213">
        <v>-2.06069886015755E-07</v>
      </c>
      <c r="IQ213">
        <v>1.492131737393187E-10</v>
      </c>
      <c r="IR213">
        <v>-0.04753701319922854</v>
      </c>
      <c r="IS213">
        <v>-0.001311061913088307</v>
      </c>
      <c r="IT213">
        <v>0.0006994928358591311</v>
      </c>
      <c r="IU213">
        <v>-6.08881213830995E-06</v>
      </c>
      <c r="IV213">
        <v>3</v>
      </c>
      <c r="IW213">
        <v>2112</v>
      </c>
      <c r="IX213">
        <v>1</v>
      </c>
      <c r="IY213">
        <v>30</v>
      </c>
      <c r="IZ213">
        <v>189286.1</v>
      </c>
      <c r="JA213">
        <v>189286</v>
      </c>
      <c r="JB213">
        <v>1.11328</v>
      </c>
      <c r="JC213">
        <v>2.55249</v>
      </c>
      <c r="JD213">
        <v>1.39893</v>
      </c>
      <c r="JE213">
        <v>2.35352</v>
      </c>
      <c r="JF213">
        <v>1.44897</v>
      </c>
      <c r="JG213">
        <v>2.52075</v>
      </c>
      <c r="JH213">
        <v>37.3858</v>
      </c>
      <c r="JI213">
        <v>24.2188</v>
      </c>
      <c r="JJ213">
        <v>18</v>
      </c>
      <c r="JK213">
        <v>476.134</v>
      </c>
      <c r="JL213">
        <v>482.922</v>
      </c>
      <c r="JM213">
        <v>31.2719</v>
      </c>
      <c r="JN213">
        <v>29.5674</v>
      </c>
      <c r="JO213">
        <v>29.9999</v>
      </c>
      <c r="JP213">
        <v>29.2702</v>
      </c>
      <c r="JQ213">
        <v>29.3317</v>
      </c>
      <c r="JR213">
        <v>22.3337</v>
      </c>
      <c r="JS213">
        <v>23.4492</v>
      </c>
      <c r="JT213">
        <v>100</v>
      </c>
      <c r="JU213">
        <v>31.275</v>
      </c>
      <c r="JV213">
        <v>420</v>
      </c>
      <c r="JW213">
        <v>23.9808</v>
      </c>
      <c r="JX213">
        <v>100.806</v>
      </c>
      <c r="JY213">
        <v>100.109</v>
      </c>
    </row>
    <row r="214" spans="1:285">
      <c r="A214">
        <v>198</v>
      </c>
      <c r="B214">
        <v>1758505748.1</v>
      </c>
      <c r="C214">
        <v>2231.5</v>
      </c>
      <c r="D214" t="s">
        <v>827</v>
      </c>
      <c r="E214" t="s">
        <v>828</v>
      </c>
      <c r="F214">
        <v>5</v>
      </c>
      <c r="G214" t="s">
        <v>734</v>
      </c>
      <c r="H214" t="s">
        <v>420</v>
      </c>
      <c r="I214" t="s">
        <v>421</v>
      </c>
      <c r="J214">
        <v>1758505745.1</v>
      </c>
      <c r="K214">
        <f>(L214)/1000</f>
        <v>0</v>
      </c>
      <c r="L214">
        <f>1000*DL214*AJ214*(DH214-DI214)/(100*DA214*(1000-AJ214*DH214))</f>
        <v>0</v>
      </c>
      <c r="M214">
        <f>DL214*AJ214*(DG214-DF214*(1000-AJ214*DI214)/(1000-AJ214*DH214))/(100*DA214)</f>
        <v>0</v>
      </c>
      <c r="N214">
        <f>DF214 - IF(AJ214&gt;1, M214*DA214*100.0/(AL214), 0)</f>
        <v>0</v>
      </c>
      <c r="O214">
        <f>((U214-K214/2)*N214-M214)/(U214+K214/2)</f>
        <v>0</v>
      </c>
      <c r="P214">
        <f>O214*(DM214+DN214)/1000.0</f>
        <v>0</v>
      </c>
      <c r="Q214">
        <f>(DF214 - IF(AJ214&gt;1, M214*DA214*100.0/(AL214), 0))*(DM214+DN214)/1000.0</f>
        <v>0</v>
      </c>
      <c r="R214">
        <f>2.0/((1/T214-1/S214)+SIGN(T214)*SQRT((1/T214-1/S214)*(1/T214-1/S214) + 4*DB214/((DB214+1)*(DB214+1))*(2*1/T214*1/S214-1/S214*1/S214)))</f>
        <v>0</v>
      </c>
      <c r="S214">
        <f>IF(LEFT(DC214,1)&lt;&gt;"0",IF(LEFT(DC214,1)="1",3.0,DD214),$D$5+$E$5*(DT214*DM214/($K$5*1000))+$F$5*(DT214*DM214/($K$5*1000))*MAX(MIN(DA214,$J$5),$I$5)*MAX(MIN(DA214,$J$5),$I$5)+$G$5*MAX(MIN(DA214,$J$5),$I$5)*(DT214*DM214/($K$5*1000))+$H$5*(DT214*DM214/($K$5*1000))*(DT214*DM214/($K$5*1000)))</f>
        <v>0</v>
      </c>
      <c r="T214">
        <f>K214*(1000-(1000*0.61365*exp(17.502*X214/(240.97+X214))/(DM214+DN214)+DH214)/2)/(1000*0.61365*exp(17.502*X214/(240.97+X214))/(DM214+DN214)-DH214)</f>
        <v>0</v>
      </c>
      <c r="U214">
        <f>1/((DB214+1)/(R214/1.6)+1/(S214/1.37)) + DB214/((DB214+1)/(R214/1.6) + DB214/(S214/1.37))</f>
        <v>0</v>
      </c>
      <c r="V214">
        <f>(CW214*CZ214)</f>
        <v>0</v>
      </c>
      <c r="W214">
        <f>(DO214+(V214+2*0.95*5.67E-8*(((DO214+$B$7)+273)^4-(DO214+273)^4)-44100*K214)/(1.84*29.3*S214+8*0.95*5.67E-8*(DO214+273)^3))</f>
        <v>0</v>
      </c>
      <c r="X214">
        <f>($C$7*DP214+$D$7*DQ214+$E$7*W214)</f>
        <v>0</v>
      </c>
      <c r="Y214">
        <f>0.61365*exp(17.502*X214/(240.97+X214))</f>
        <v>0</v>
      </c>
      <c r="Z214">
        <f>(AA214/AB214*100)</f>
        <v>0</v>
      </c>
      <c r="AA214">
        <f>DH214*(DM214+DN214)/1000</f>
        <v>0</v>
      </c>
      <c r="AB214">
        <f>0.61365*exp(17.502*DO214/(240.97+DO214))</f>
        <v>0</v>
      </c>
      <c r="AC214">
        <f>(Y214-DH214*(DM214+DN214)/1000)</f>
        <v>0</v>
      </c>
      <c r="AD214">
        <f>(-K214*44100)</f>
        <v>0</v>
      </c>
      <c r="AE214">
        <f>2*29.3*S214*0.92*(DO214-X214)</f>
        <v>0</v>
      </c>
      <c r="AF214">
        <f>2*0.95*5.67E-8*(((DO214+$B$7)+273)^4-(X214+273)^4)</f>
        <v>0</v>
      </c>
      <c r="AG214">
        <f>V214+AF214+AD214+AE214</f>
        <v>0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MAX(0,($B$13+$C$13*DT214)/(1+$D$13*DT214)*DM214/(DO214+273)*$E$13)</f>
        <v>0</v>
      </c>
      <c r="AM214" t="s">
        <v>422</v>
      </c>
      <c r="AN214" t="s">
        <v>422</v>
      </c>
      <c r="AO214">
        <v>0</v>
      </c>
      <c r="AP214">
        <v>0</v>
      </c>
      <c r="AQ214">
        <f>1-AO214/AP214</f>
        <v>0</v>
      </c>
      <c r="AR214">
        <v>0</v>
      </c>
      <c r="AS214" t="s">
        <v>422</v>
      </c>
      <c r="AT214" t="s">
        <v>422</v>
      </c>
      <c r="AU214">
        <v>0</v>
      </c>
      <c r="AV214">
        <v>0</v>
      </c>
      <c r="AW214">
        <f>1-AU214/AV214</f>
        <v>0</v>
      </c>
      <c r="AX214">
        <v>0.5</v>
      </c>
      <c r="AY214">
        <f>CX214</f>
        <v>0</v>
      </c>
      <c r="AZ214">
        <f>M214</f>
        <v>0</v>
      </c>
      <c r="BA214">
        <f>AW214*AX214*AY214</f>
        <v>0</v>
      </c>
      <c r="BB214">
        <f>(AZ214-AR214)/AY214</f>
        <v>0</v>
      </c>
      <c r="BC214">
        <f>(AP214-AV214)/AV214</f>
        <v>0</v>
      </c>
      <c r="BD214">
        <f>AO214/(AQ214+AO214/AV214)</f>
        <v>0</v>
      </c>
      <c r="BE214" t="s">
        <v>422</v>
      </c>
      <c r="BF214">
        <v>0</v>
      </c>
      <c r="BG214">
        <f>IF(BF214&lt;&gt;0, BF214, BD214)</f>
        <v>0</v>
      </c>
      <c r="BH214">
        <f>1-BG214/AV214</f>
        <v>0</v>
      </c>
      <c r="BI214">
        <f>(AV214-AU214)/(AV214-BG214)</f>
        <v>0</v>
      </c>
      <c r="BJ214">
        <f>(AP214-AV214)/(AP214-BG214)</f>
        <v>0</v>
      </c>
      <c r="BK214">
        <f>(AV214-AU214)/(AV214-AO214)</f>
        <v>0</v>
      </c>
      <c r="BL214">
        <f>(AP214-AV214)/(AP214-AO214)</f>
        <v>0</v>
      </c>
      <c r="BM214">
        <f>(BI214*BG214/AU214)</f>
        <v>0</v>
      </c>
      <c r="BN214">
        <f>(1-BM214)</f>
        <v>0</v>
      </c>
      <c r="CW214">
        <f>$B$11*DU214+$C$11*DV214+$F$11*EG214*(1-EJ214)</f>
        <v>0</v>
      </c>
      <c r="CX214">
        <f>CW214*CY214</f>
        <v>0</v>
      </c>
      <c r="CY214">
        <f>($B$11*$D$9+$C$11*$D$9+$F$11*((ET214+EL214)/MAX(ET214+EL214+EU214, 0.1)*$I$9+EU214/MAX(ET214+EL214+EU214, 0.1)*$J$9))/($B$11+$C$11+$F$11)</f>
        <v>0</v>
      </c>
      <c r="CZ214">
        <f>($B$11*$K$9+$C$11*$K$9+$F$11*((ET214+EL214)/MAX(ET214+EL214+EU214, 0.1)*$P$9+EU214/MAX(ET214+EL214+EU214, 0.1)*$Q$9))/($B$11+$C$11+$F$11)</f>
        <v>0</v>
      </c>
      <c r="DA214">
        <v>1.91</v>
      </c>
      <c r="DB214">
        <v>0.5</v>
      </c>
      <c r="DC214" t="s">
        <v>423</v>
      </c>
      <c r="DD214">
        <v>2</v>
      </c>
      <c r="DE214">
        <v>1758505745.1</v>
      </c>
      <c r="DF214">
        <v>420.7954444444445</v>
      </c>
      <c r="DG214">
        <v>420.0103333333334</v>
      </c>
      <c r="DH214">
        <v>24.01591111111111</v>
      </c>
      <c r="DI214">
        <v>23.94321111111111</v>
      </c>
      <c r="DJ214">
        <v>420.6762222222223</v>
      </c>
      <c r="DK214">
        <v>23.78092222222222</v>
      </c>
      <c r="DL214">
        <v>500.0024444444446</v>
      </c>
      <c r="DM214">
        <v>89.9629111111111</v>
      </c>
      <c r="DN214">
        <v>0.05670565555555556</v>
      </c>
      <c r="DO214">
        <v>30.28203333333333</v>
      </c>
      <c r="DP214">
        <v>29.99991111111111</v>
      </c>
      <c r="DQ214">
        <v>999.9000000000001</v>
      </c>
      <c r="DR214">
        <v>0</v>
      </c>
      <c r="DS214">
        <v>0</v>
      </c>
      <c r="DT214">
        <v>9980.066666666668</v>
      </c>
      <c r="DU214">
        <v>0</v>
      </c>
      <c r="DV214">
        <v>1.59976</v>
      </c>
      <c r="DW214">
        <v>0.7851358888888889</v>
      </c>
      <c r="DX214">
        <v>431.1496666666666</v>
      </c>
      <c r="DY214">
        <v>430.3134444444444</v>
      </c>
      <c r="DZ214">
        <v>0.07269435555555555</v>
      </c>
      <c r="EA214">
        <v>420.0103333333334</v>
      </c>
      <c r="EB214">
        <v>23.94321111111111</v>
      </c>
      <c r="EC214">
        <v>2.160541111111111</v>
      </c>
      <c r="ED214">
        <v>2.154002222222223</v>
      </c>
      <c r="EE214">
        <v>18.67268888888889</v>
      </c>
      <c r="EF214">
        <v>18.62424444444444</v>
      </c>
      <c r="EG214">
        <v>0.00500056</v>
      </c>
      <c r="EH214">
        <v>0</v>
      </c>
      <c r="EI214">
        <v>0</v>
      </c>
      <c r="EJ214">
        <v>0</v>
      </c>
      <c r="EK214">
        <v>172.0444444444445</v>
      </c>
      <c r="EL214">
        <v>0.00500056</v>
      </c>
      <c r="EM214">
        <v>-5.988888888888889</v>
      </c>
      <c r="EN214">
        <v>-2.244444444444444</v>
      </c>
      <c r="EO214">
        <v>35.31222222222222</v>
      </c>
      <c r="EP214">
        <v>40.24277777777777</v>
      </c>
      <c r="EQ214">
        <v>37.493</v>
      </c>
      <c r="ER214">
        <v>40.29844444444445</v>
      </c>
      <c r="ES214">
        <v>38.29133333333333</v>
      </c>
      <c r="ET214">
        <v>0</v>
      </c>
      <c r="EU214">
        <v>0</v>
      </c>
      <c r="EV214">
        <v>0</v>
      </c>
      <c r="EW214">
        <v>1758505750.3</v>
      </c>
      <c r="EX214">
        <v>0</v>
      </c>
      <c r="EY214">
        <v>171.5384615384615</v>
      </c>
      <c r="EZ214">
        <v>11.32307626104325</v>
      </c>
      <c r="FA214">
        <v>13.69572684944545</v>
      </c>
      <c r="FB214">
        <v>-5.130769230769231</v>
      </c>
      <c r="FC214">
        <v>15</v>
      </c>
      <c r="FD214">
        <v>0</v>
      </c>
      <c r="FE214" t="s">
        <v>424</v>
      </c>
      <c r="FF214">
        <v>1747148579.5</v>
      </c>
      <c r="FG214">
        <v>1747148584.5</v>
      </c>
      <c r="FH214">
        <v>0</v>
      </c>
      <c r="FI214">
        <v>0.162</v>
      </c>
      <c r="FJ214">
        <v>-0.001</v>
      </c>
      <c r="FK214">
        <v>0.139</v>
      </c>
      <c r="FL214">
        <v>0.058</v>
      </c>
      <c r="FM214">
        <v>420</v>
      </c>
      <c r="FN214">
        <v>16</v>
      </c>
      <c r="FO214">
        <v>0.19</v>
      </c>
      <c r="FP214">
        <v>0.02</v>
      </c>
      <c r="FQ214">
        <v>0.8090492499999999</v>
      </c>
      <c r="FR214">
        <v>0.02367091181988546</v>
      </c>
      <c r="FS214">
        <v>0.03521741449038387</v>
      </c>
      <c r="FT214">
        <v>1</v>
      </c>
      <c r="FU214">
        <v>172.0441176470588</v>
      </c>
      <c r="FV214">
        <v>-6.92284213061781</v>
      </c>
      <c r="FW214">
        <v>5.835852232560108</v>
      </c>
      <c r="FX214">
        <v>0</v>
      </c>
      <c r="FY214">
        <v>0.06642465500000001</v>
      </c>
      <c r="FZ214">
        <v>0.01877394371482161</v>
      </c>
      <c r="GA214">
        <v>0.007564329074972545</v>
      </c>
      <c r="GB214">
        <v>1</v>
      </c>
      <c r="GC214">
        <v>2</v>
      </c>
      <c r="GD214">
        <v>3</v>
      </c>
      <c r="GE214" t="s">
        <v>434</v>
      </c>
      <c r="GF214">
        <v>3.12689</v>
      </c>
      <c r="GG214">
        <v>2.73431</v>
      </c>
      <c r="GH214">
        <v>0.08529970000000001</v>
      </c>
      <c r="GI214">
        <v>0.0856532</v>
      </c>
      <c r="GJ214">
        <v>0.106312</v>
      </c>
      <c r="GK214">
        <v>0.106625</v>
      </c>
      <c r="GL214">
        <v>27391.8</v>
      </c>
      <c r="GM214">
        <v>26550.5</v>
      </c>
      <c r="GN214">
        <v>30489.3</v>
      </c>
      <c r="GO214">
        <v>29294.2</v>
      </c>
      <c r="GP214">
        <v>37609.6</v>
      </c>
      <c r="GQ214">
        <v>34421.6</v>
      </c>
      <c r="GR214">
        <v>46649.1</v>
      </c>
      <c r="GS214">
        <v>43517.8</v>
      </c>
      <c r="GT214">
        <v>1.81397</v>
      </c>
      <c r="GU214">
        <v>1.87185</v>
      </c>
      <c r="GV214">
        <v>0.0824332</v>
      </c>
      <c r="GW214">
        <v>0</v>
      </c>
      <c r="GX214">
        <v>28.6609</v>
      </c>
      <c r="GY214">
        <v>999.9</v>
      </c>
      <c r="GZ214">
        <v>55.2</v>
      </c>
      <c r="HA214">
        <v>31.2</v>
      </c>
      <c r="HB214">
        <v>27.9951</v>
      </c>
      <c r="HC214">
        <v>63.5218</v>
      </c>
      <c r="HD214">
        <v>16.7748</v>
      </c>
      <c r="HE214">
        <v>1</v>
      </c>
      <c r="HF214">
        <v>0.187807</v>
      </c>
      <c r="HG214">
        <v>-1.5117</v>
      </c>
      <c r="HH214">
        <v>20.2127</v>
      </c>
      <c r="HI214">
        <v>5.23811</v>
      </c>
      <c r="HJ214">
        <v>11.974</v>
      </c>
      <c r="HK214">
        <v>4.97195</v>
      </c>
      <c r="HL214">
        <v>3.291</v>
      </c>
      <c r="HM214">
        <v>9999</v>
      </c>
      <c r="HN214">
        <v>9999</v>
      </c>
      <c r="HO214">
        <v>9999</v>
      </c>
      <c r="HP214">
        <v>999.9</v>
      </c>
      <c r="HQ214">
        <v>4.97294</v>
      </c>
      <c r="HR214">
        <v>1.87733</v>
      </c>
      <c r="HS214">
        <v>1.87546</v>
      </c>
      <c r="HT214">
        <v>1.87824</v>
      </c>
      <c r="HU214">
        <v>1.87499</v>
      </c>
      <c r="HV214">
        <v>1.87852</v>
      </c>
      <c r="HW214">
        <v>1.87561</v>
      </c>
      <c r="HX214">
        <v>1.87682</v>
      </c>
      <c r="HY214">
        <v>0</v>
      </c>
      <c r="HZ214">
        <v>0</v>
      </c>
      <c r="IA214">
        <v>0</v>
      </c>
      <c r="IB214">
        <v>0</v>
      </c>
      <c r="IC214" t="s">
        <v>426</v>
      </c>
      <c r="ID214" t="s">
        <v>427</v>
      </c>
      <c r="IE214" t="s">
        <v>428</v>
      </c>
      <c r="IF214" t="s">
        <v>428</v>
      </c>
      <c r="IG214" t="s">
        <v>428</v>
      </c>
      <c r="IH214" t="s">
        <v>428</v>
      </c>
      <c r="II214">
        <v>0</v>
      </c>
      <c r="IJ214">
        <v>100</v>
      </c>
      <c r="IK214">
        <v>100</v>
      </c>
      <c r="IL214">
        <v>0.12</v>
      </c>
      <c r="IM214">
        <v>0.2351</v>
      </c>
      <c r="IN214">
        <v>-0.2620446997112612</v>
      </c>
      <c r="IO214">
        <v>0.0009670109888777422</v>
      </c>
      <c r="IP214">
        <v>-2.06069886015755E-07</v>
      </c>
      <c r="IQ214">
        <v>1.492131737393187E-10</v>
      </c>
      <c r="IR214">
        <v>-0.04753701319922854</v>
      </c>
      <c r="IS214">
        <v>-0.001311061913088307</v>
      </c>
      <c r="IT214">
        <v>0.0006994928358591311</v>
      </c>
      <c r="IU214">
        <v>-6.08881213830995E-06</v>
      </c>
      <c r="IV214">
        <v>3</v>
      </c>
      <c r="IW214">
        <v>2112</v>
      </c>
      <c r="IX214">
        <v>1</v>
      </c>
      <c r="IY214">
        <v>30</v>
      </c>
      <c r="IZ214">
        <v>189286.1</v>
      </c>
      <c r="JA214">
        <v>189286.1</v>
      </c>
      <c r="JB214">
        <v>1.11328</v>
      </c>
      <c r="JC214">
        <v>2.55615</v>
      </c>
      <c r="JD214">
        <v>1.39893</v>
      </c>
      <c r="JE214">
        <v>2.35352</v>
      </c>
      <c r="JF214">
        <v>1.44897</v>
      </c>
      <c r="JG214">
        <v>2.51709</v>
      </c>
      <c r="JH214">
        <v>37.3858</v>
      </c>
      <c r="JI214">
        <v>24.2188</v>
      </c>
      <c r="JJ214">
        <v>18</v>
      </c>
      <c r="JK214">
        <v>476.062</v>
      </c>
      <c r="JL214">
        <v>482.888</v>
      </c>
      <c r="JM214">
        <v>31.2733</v>
      </c>
      <c r="JN214">
        <v>29.5673</v>
      </c>
      <c r="JO214">
        <v>29.9999</v>
      </c>
      <c r="JP214">
        <v>29.2697</v>
      </c>
      <c r="JQ214">
        <v>29.3317</v>
      </c>
      <c r="JR214">
        <v>22.3317</v>
      </c>
      <c r="JS214">
        <v>23.4492</v>
      </c>
      <c r="JT214">
        <v>100</v>
      </c>
      <c r="JU214">
        <v>31.275</v>
      </c>
      <c r="JV214">
        <v>420</v>
      </c>
      <c r="JW214">
        <v>23.9808</v>
      </c>
      <c r="JX214">
        <v>100.806</v>
      </c>
      <c r="JY214">
        <v>100.109</v>
      </c>
    </row>
    <row r="215" spans="1:285">
      <c r="A215">
        <v>199</v>
      </c>
      <c r="B215">
        <v>1758505750.1</v>
      </c>
      <c r="C215">
        <v>2233.5</v>
      </c>
      <c r="D215" t="s">
        <v>829</v>
      </c>
      <c r="E215" t="s">
        <v>830</v>
      </c>
      <c r="F215">
        <v>5</v>
      </c>
      <c r="G215" t="s">
        <v>734</v>
      </c>
      <c r="H215" t="s">
        <v>420</v>
      </c>
      <c r="I215" t="s">
        <v>421</v>
      </c>
      <c r="J215">
        <v>1758505747.1</v>
      </c>
      <c r="K215">
        <f>(L215)/1000</f>
        <v>0</v>
      </c>
      <c r="L215">
        <f>1000*DL215*AJ215*(DH215-DI215)/(100*DA215*(1000-AJ215*DH215))</f>
        <v>0</v>
      </c>
      <c r="M215">
        <f>DL215*AJ215*(DG215-DF215*(1000-AJ215*DI215)/(1000-AJ215*DH215))/(100*DA215)</f>
        <v>0</v>
      </c>
      <c r="N215">
        <f>DF215 - IF(AJ215&gt;1, M215*DA215*100.0/(AL215), 0)</f>
        <v>0</v>
      </c>
      <c r="O215">
        <f>((U215-K215/2)*N215-M215)/(U215+K215/2)</f>
        <v>0</v>
      </c>
      <c r="P215">
        <f>O215*(DM215+DN215)/1000.0</f>
        <v>0</v>
      </c>
      <c r="Q215">
        <f>(DF215 - IF(AJ215&gt;1, M215*DA215*100.0/(AL215), 0))*(DM215+DN215)/1000.0</f>
        <v>0</v>
      </c>
      <c r="R215">
        <f>2.0/((1/T215-1/S215)+SIGN(T215)*SQRT((1/T215-1/S215)*(1/T215-1/S215) + 4*DB215/((DB215+1)*(DB215+1))*(2*1/T215*1/S215-1/S215*1/S215)))</f>
        <v>0</v>
      </c>
      <c r="S215">
        <f>IF(LEFT(DC215,1)&lt;&gt;"0",IF(LEFT(DC215,1)="1",3.0,DD215),$D$5+$E$5*(DT215*DM215/($K$5*1000))+$F$5*(DT215*DM215/($K$5*1000))*MAX(MIN(DA215,$J$5),$I$5)*MAX(MIN(DA215,$J$5),$I$5)+$G$5*MAX(MIN(DA215,$J$5),$I$5)*(DT215*DM215/($K$5*1000))+$H$5*(DT215*DM215/($K$5*1000))*(DT215*DM215/($K$5*1000)))</f>
        <v>0</v>
      </c>
      <c r="T215">
        <f>K215*(1000-(1000*0.61365*exp(17.502*X215/(240.97+X215))/(DM215+DN215)+DH215)/2)/(1000*0.61365*exp(17.502*X215/(240.97+X215))/(DM215+DN215)-DH215)</f>
        <v>0</v>
      </c>
      <c r="U215">
        <f>1/((DB215+1)/(R215/1.6)+1/(S215/1.37)) + DB215/((DB215+1)/(R215/1.6) + DB215/(S215/1.37))</f>
        <v>0</v>
      </c>
      <c r="V215">
        <f>(CW215*CZ215)</f>
        <v>0</v>
      </c>
      <c r="W215">
        <f>(DO215+(V215+2*0.95*5.67E-8*(((DO215+$B$7)+273)^4-(DO215+273)^4)-44100*K215)/(1.84*29.3*S215+8*0.95*5.67E-8*(DO215+273)^3))</f>
        <v>0</v>
      </c>
      <c r="X215">
        <f>($C$7*DP215+$D$7*DQ215+$E$7*W215)</f>
        <v>0</v>
      </c>
      <c r="Y215">
        <f>0.61365*exp(17.502*X215/(240.97+X215))</f>
        <v>0</v>
      </c>
      <c r="Z215">
        <f>(AA215/AB215*100)</f>
        <v>0</v>
      </c>
      <c r="AA215">
        <f>DH215*(DM215+DN215)/1000</f>
        <v>0</v>
      </c>
      <c r="AB215">
        <f>0.61365*exp(17.502*DO215/(240.97+DO215))</f>
        <v>0</v>
      </c>
      <c r="AC215">
        <f>(Y215-DH215*(DM215+DN215)/1000)</f>
        <v>0</v>
      </c>
      <c r="AD215">
        <f>(-K215*44100)</f>
        <v>0</v>
      </c>
      <c r="AE215">
        <f>2*29.3*S215*0.92*(DO215-X215)</f>
        <v>0</v>
      </c>
      <c r="AF215">
        <f>2*0.95*5.67E-8*(((DO215+$B$7)+273)^4-(X215+273)^4)</f>
        <v>0</v>
      </c>
      <c r="AG215">
        <f>V215+AF215+AD215+AE215</f>
        <v>0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MAX(0,($B$13+$C$13*DT215)/(1+$D$13*DT215)*DM215/(DO215+273)*$E$13)</f>
        <v>0</v>
      </c>
      <c r="AM215" t="s">
        <v>422</v>
      </c>
      <c r="AN215" t="s">
        <v>422</v>
      </c>
      <c r="AO215">
        <v>0</v>
      </c>
      <c r="AP215">
        <v>0</v>
      </c>
      <c r="AQ215">
        <f>1-AO215/AP215</f>
        <v>0</v>
      </c>
      <c r="AR215">
        <v>0</v>
      </c>
      <c r="AS215" t="s">
        <v>422</v>
      </c>
      <c r="AT215" t="s">
        <v>422</v>
      </c>
      <c r="AU215">
        <v>0</v>
      </c>
      <c r="AV215">
        <v>0</v>
      </c>
      <c r="AW215">
        <f>1-AU215/AV215</f>
        <v>0</v>
      </c>
      <c r="AX215">
        <v>0.5</v>
      </c>
      <c r="AY215">
        <f>CX215</f>
        <v>0</v>
      </c>
      <c r="AZ215">
        <f>M215</f>
        <v>0</v>
      </c>
      <c r="BA215">
        <f>AW215*AX215*AY215</f>
        <v>0</v>
      </c>
      <c r="BB215">
        <f>(AZ215-AR215)/AY215</f>
        <v>0</v>
      </c>
      <c r="BC215">
        <f>(AP215-AV215)/AV215</f>
        <v>0</v>
      </c>
      <c r="BD215">
        <f>AO215/(AQ215+AO215/AV215)</f>
        <v>0</v>
      </c>
      <c r="BE215" t="s">
        <v>422</v>
      </c>
      <c r="BF215">
        <v>0</v>
      </c>
      <c r="BG215">
        <f>IF(BF215&lt;&gt;0, BF215, BD215)</f>
        <v>0</v>
      </c>
      <c r="BH215">
        <f>1-BG215/AV215</f>
        <v>0</v>
      </c>
      <c r="BI215">
        <f>(AV215-AU215)/(AV215-BG215)</f>
        <v>0</v>
      </c>
      <c r="BJ215">
        <f>(AP215-AV215)/(AP215-BG215)</f>
        <v>0</v>
      </c>
      <c r="BK215">
        <f>(AV215-AU215)/(AV215-AO215)</f>
        <v>0</v>
      </c>
      <c r="BL215">
        <f>(AP215-AV215)/(AP215-AO215)</f>
        <v>0</v>
      </c>
      <c r="BM215">
        <f>(BI215*BG215/AU215)</f>
        <v>0</v>
      </c>
      <c r="BN215">
        <f>(1-BM215)</f>
        <v>0</v>
      </c>
      <c r="CW215">
        <f>$B$11*DU215+$C$11*DV215+$F$11*EG215*(1-EJ215)</f>
        <v>0</v>
      </c>
      <c r="CX215">
        <f>CW215*CY215</f>
        <v>0</v>
      </c>
      <c r="CY215">
        <f>($B$11*$D$9+$C$11*$D$9+$F$11*((ET215+EL215)/MAX(ET215+EL215+EU215, 0.1)*$I$9+EU215/MAX(ET215+EL215+EU215, 0.1)*$J$9))/($B$11+$C$11+$F$11)</f>
        <v>0</v>
      </c>
      <c r="CZ215">
        <f>($B$11*$K$9+$C$11*$K$9+$F$11*((ET215+EL215)/MAX(ET215+EL215+EU215, 0.1)*$P$9+EU215/MAX(ET215+EL215+EU215, 0.1)*$Q$9))/($B$11+$C$11+$F$11)</f>
        <v>0</v>
      </c>
      <c r="DA215">
        <v>1.91</v>
      </c>
      <c r="DB215">
        <v>0.5</v>
      </c>
      <c r="DC215" t="s">
        <v>423</v>
      </c>
      <c r="DD215">
        <v>2</v>
      </c>
      <c r="DE215">
        <v>1758505747.1</v>
      </c>
      <c r="DF215">
        <v>420.7926666666666</v>
      </c>
      <c r="DG215">
        <v>420.0003333333333</v>
      </c>
      <c r="DH215">
        <v>24.01792222222223</v>
      </c>
      <c r="DI215">
        <v>23.94243333333334</v>
      </c>
      <c r="DJ215">
        <v>420.6733333333334</v>
      </c>
      <c r="DK215">
        <v>23.78291111111111</v>
      </c>
      <c r="DL215">
        <v>499.9312222222222</v>
      </c>
      <c r="DM215">
        <v>89.96306666666666</v>
      </c>
      <c r="DN215">
        <v>0.05676145555555555</v>
      </c>
      <c r="DO215">
        <v>30.28428888888888</v>
      </c>
      <c r="DP215">
        <v>30.0025</v>
      </c>
      <c r="DQ215">
        <v>999.9000000000001</v>
      </c>
      <c r="DR215">
        <v>0</v>
      </c>
      <c r="DS215">
        <v>0</v>
      </c>
      <c r="DT215">
        <v>9986.945555555554</v>
      </c>
      <c r="DU215">
        <v>0</v>
      </c>
      <c r="DV215">
        <v>1.59976</v>
      </c>
      <c r="DW215">
        <v>0.7924533333333332</v>
      </c>
      <c r="DX215">
        <v>431.1478888888889</v>
      </c>
      <c r="DY215">
        <v>430.3027777777777</v>
      </c>
      <c r="DZ215">
        <v>0.07548035555555556</v>
      </c>
      <c r="EA215">
        <v>420.0003333333333</v>
      </c>
      <c r="EB215">
        <v>23.94243333333334</v>
      </c>
      <c r="EC215">
        <v>2.160727777777778</v>
      </c>
      <c r="ED215">
        <v>2.153937777777778</v>
      </c>
      <c r="EE215">
        <v>18.67406666666666</v>
      </c>
      <c r="EF215">
        <v>18.62376666666667</v>
      </c>
      <c r="EG215">
        <v>0.00500056</v>
      </c>
      <c r="EH215">
        <v>0</v>
      </c>
      <c r="EI215">
        <v>0</v>
      </c>
      <c r="EJ215">
        <v>0</v>
      </c>
      <c r="EK215">
        <v>172.3</v>
      </c>
      <c r="EL215">
        <v>0.00500056</v>
      </c>
      <c r="EM215">
        <v>-4.011111111111111</v>
      </c>
      <c r="EN215">
        <v>-2.111111111111111</v>
      </c>
      <c r="EO215">
        <v>35.31922222222223</v>
      </c>
      <c r="EP215">
        <v>40.28444444444445</v>
      </c>
      <c r="EQ215">
        <v>37.5</v>
      </c>
      <c r="ER215">
        <v>40.34011111111111</v>
      </c>
      <c r="ES215">
        <v>38.29822222222222</v>
      </c>
      <c r="ET215">
        <v>0</v>
      </c>
      <c r="EU215">
        <v>0</v>
      </c>
      <c r="EV215">
        <v>0</v>
      </c>
      <c r="EW215">
        <v>1758505752.1</v>
      </c>
      <c r="EX215">
        <v>0</v>
      </c>
      <c r="EY215">
        <v>171.864</v>
      </c>
      <c r="EZ215">
        <v>25.14615335386843</v>
      </c>
      <c r="FA215">
        <v>1.000000428542153</v>
      </c>
      <c r="FB215">
        <v>-5.068</v>
      </c>
      <c r="FC215">
        <v>15</v>
      </c>
      <c r="FD215">
        <v>0</v>
      </c>
      <c r="FE215" t="s">
        <v>424</v>
      </c>
      <c r="FF215">
        <v>1747148579.5</v>
      </c>
      <c r="FG215">
        <v>1747148584.5</v>
      </c>
      <c r="FH215">
        <v>0</v>
      </c>
      <c r="FI215">
        <v>0.162</v>
      </c>
      <c r="FJ215">
        <v>-0.001</v>
      </c>
      <c r="FK215">
        <v>0.139</v>
      </c>
      <c r="FL215">
        <v>0.058</v>
      </c>
      <c r="FM215">
        <v>420</v>
      </c>
      <c r="FN215">
        <v>16</v>
      </c>
      <c r="FO215">
        <v>0.19</v>
      </c>
      <c r="FP215">
        <v>0.02</v>
      </c>
      <c r="FQ215">
        <v>0.8076283658536586</v>
      </c>
      <c r="FR215">
        <v>-0.06302665505226507</v>
      </c>
      <c r="FS215">
        <v>0.03599000309215698</v>
      </c>
      <c r="FT215">
        <v>1</v>
      </c>
      <c r="FU215">
        <v>171.9323529411765</v>
      </c>
      <c r="FV215">
        <v>0.3407178247743264</v>
      </c>
      <c r="FW215">
        <v>5.787955068539536</v>
      </c>
      <c r="FX215">
        <v>1</v>
      </c>
      <c r="FY215">
        <v>0.06649212682926831</v>
      </c>
      <c r="FZ215">
        <v>0.06329665087108022</v>
      </c>
      <c r="GA215">
        <v>0.007289126063578789</v>
      </c>
      <c r="GB215">
        <v>1</v>
      </c>
      <c r="GC215">
        <v>3</v>
      </c>
      <c r="GD215">
        <v>3</v>
      </c>
      <c r="GE215" t="s">
        <v>431</v>
      </c>
      <c r="GF215">
        <v>3.12693</v>
      </c>
      <c r="GG215">
        <v>2.7345</v>
      </c>
      <c r="GH215">
        <v>0.0853018</v>
      </c>
      <c r="GI215">
        <v>0.0856415</v>
      </c>
      <c r="GJ215">
        <v>0.106322</v>
      </c>
      <c r="GK215">
        <v>0.106624</v>
      </c>
      <c r="GL215">
        <v>27391.8</v>
      </c>
      <c r="GM215">
        <v>26551</v>
      </c>
      <c r="GN215">
        <v>30489.4</v>
      </c>
      <c r="GO215">
        <v>29294.4</v>
      </c>
      <c r="GP215">
        <v>37609.4</v>
      </c>
      <c r="GQ215">
        <v>34421.8</v>
      </c>
      <c r="GR215">
        <v>46649.5</v>
      </c>
      <c r="GS215">
        <v>43518</v>
      </c>
      <c r="GT215">
        <v>1.81395</v>
      </c>
      <c r="GU215">
        <v>1.87173</v>
      </c>
      <c r="GV215">
        <v>0.0826716</v>
      </c>
      <c r="GW215">
        <v>0</v>
      </c>
      <c r="GX215">
        <v>28.6609</v>
      </c>
      <c r="GY215">
        <v>999.9</v>
      </c>
      <c r="GZ215">
        <v>55.2</v>
      </c>
      <c r="HA215">
        <v>31.2</v>
      </c>
      <c r="HB215">
        <v>27.9989</v>
      </c>
      <c r="HC215">
        <v>62.9618</v>
      </c>
      <c r="HD215">
        <v>16.7708</v>
      </c>
      <c r="HE215">
        <v>1</v>
      </c>
      <c r="HF215">
        <v>0.187807</v>
      </c>
      <c r="HG215">
        <v>-1.50764</v>
      </c>
      <c r="HH215">
        <v>20.2128</v>
      </c>
      <c r="HI215">
        <v>5.23855</v>
      </c>
      <c r="HJ215">
        <v>11.974</v>
      </c>
      <c r="HK215">
        <v>4.972</v>
      </c>
      <c r="HL215">
        <v>3.291</v>
      </c>
      <c r="HM215">
        <v>9999</v>
      </c>
      <c r="HN215">
        <v>9999</v>
      </c>
      <c r="HO215">
        <v>9999</v>
      </c>
      <c r="HP215">
        <v>999.9</v>
      </c>
      <c r="HQ215">
        <v>4.97294</v>
      </c>
      <c r="HR215">
        <v>1.87731</v>
      </c>
      <c r="HS215">
        <v>1.87546</v>
      </c>
      <c r="HT215">
        <v>1.87822</v>
      </c>
      <c r="HU215">
        <v>1.87498</v>
      </c>
      <c r="HV215">
        <v>1.87851</v>
      </c>
      <c r="HW215">
        <v>1.87561</v>
      </c>
      <c r="HX215">
        <v>1.87682</v>
      </c>
      <c r="HY215">
        <v>0</v>
      </c>
      <c r="HZ215">
        <v>0</v>
      </c>
      <c r="IA215">
        <v>0</v>
      </c>
      <c r="IB215">
        <v>0</v>
      </c>
      <c r="IC215" t="s">
        <v>426</v>
      </c>
      <c r="ID215" t="s">
        <v>427</v>
      </c>
      <c r="IE215" t="s">
        <v>428</v>
      </c>
      <c r="IF215" t="s">
        <v>428</v>
      </c>
      <c r="IG215" t="s">
        <v>428</v>
      </c>
      <c r="IH215" t="s">
        <v>428</v>
      </c>
      <c r="II215">
        <v>0</v>
      </c>
      <c r="IJ215">
        <v>100</v>
      </c>
      <c r="IK215">
        <v>100</v>
      </c>
      <c r="IL215">
        <v>0.119</v>
      </c>
      <c r="IM215">
        <v>0.2351</v>
      </c>
      <c r="IN215">
        <v>-0.2620446997112612</v>
      </c>
      <c r="IO215">
        <v>0.0009670109888777422</v>
      </c>
      <c r="IP215">
        <v>-2.06069886015755E-07</v>
      </c>
      <c r="IQ215">
        <v>1.492131737393187E-10</v>
      </c>
      <c r="IR215">
        <v>-0.04753701319922854</v>
      </c>
      <c r="IS215">
        <v>-0.001311061913088307</v>
      </c>
      <c r="IT215">
        <v>0.0006994928358591311</v>
      </c>
      <c r="IU215">
        <v>-6.08881213830995E-06</v>
      </c>
      <c r="IV215">
        <v>3</v>
      </c>
      <c r="IW215">
        <v>2112</v>
      </c>
      <c r="IX215">
        <v>1</v>
      </c>
      <c r="IY215">
        <v>30</v>
      </c>
      <c r="IZ215">
        <v>189286.2</v>
      </c>
      <c r="JA215">
        <v>189286.1</v>
      </c>
      <c r="JB215">
        <v>1.1145</v>
      </c>
      <c r="JC215">
        <v>2.55493</v>
      </c>
      <c r="JD215">
        <v>1.39893</v>
      </c>
      <c r="JE215">
        <v>2.35352</v>
      </c>
      <c r="JF215">
        <v>1.44897</v>
      </c>
      <c r="JG215">
        <v>2.58057</v>
      </c>
      <c r="JH215">
        <v>37.4098</v>
      </c>
      <c r="JI215">
        <v>24.2188</v>
      </c>
      <c r="JJ215">
        <v>18</v>
      </c>
      <c r="JK215">
        <v>476.048</v>
      </c>
      <c r="JL215">
        <v>482.804</v>
      </c>
      <c r="JM215">
        <v>31.2744</v>
      </c>
      <c r="JN215">
        <v>29.566</v>
      </c>
      <c r="JO215">
        <v>29.9999</v>
      </c>
      <c r="JP215">
        <v>29.2697</v>
      </c>
      <c r="JQ215">
        <v>29.3317</v>
      </c>
      <c r="JR215">
        <v>22.334</v>
      </c>
      <c r="JS215">
        <v>23.4492</v>
      </c>
      <c r="JT215">
        <v>100</v>
      </c>
      <c r="JU215">
        <v>31.2739</v>
      </c>
      <c r="JV215">
        <v>420</v>
      </c>
      <c r="JW215">
        <v>23.9808</v>
      </c>
      <c r="JX215">
        <v>100.806</v>
      </c>
      <c r="JY215">
        <v>100.11</v>
      </c>
    </row>
    <row r="216" spans="1:285">
      <c r="A216">
        <v>200</v>
      </c>
      <c r="B216">
        <v>1758505752.1</v>
      </c>
      <c r="C216">
        <v>2235.5</v>
      </c>
      <c r="D216" t="s">
        <v>831</v>
      </c>
      <c r="E216" t="s">
        <v>832</v>
      </c>
      <c r="F216">
        <v>5</v>
      </c>
      <c r="G216" t="s">
        <v>734</v>
      </c>
      <c r="H216" t="s">
        <v>420</v>
      </c>
      <c r="I216" t="s">
        <v>421</v>
      </c>
      <c r="J216">
        <v>1758505749.1</v>
      </c>
      <c r="K216">
        <f>(L216)/1000</f>
        <v>0</v>
      </c>
      <c r="L216">
        <f>1000*DL216*AJ216*(DH216-DI216)/(100*DA216*(1000-AJ216*DH216))</f>
        <v>0</v>
      </c>
      <c r="M216">
        <f>DL216*AJ216*(DG216-DF216*(1000-AJ216*DI216)/(1000-AJ216*DH216))/(100*DA216)</f>
        <v>0</v>
      </c>
      <c r="N216">
        <f>DF216 - IF(AJ216&gt;1, M216*DA216*100.0/(AL216), 0)</f>
        <v>0</v>
      </c>
      <c r="O216">
        <f>((U216-K216/2)*N216-M216)/(U216+K216/2)</f>
        <v>0</v>
      </c>
      <c r="P216">
        <f>O216*(DM216+DN216)/1000.0</f>
        <v>0</v>
      </c>
      <c r="Q216">
        <f>(DF216 - IF(AJ216&gt;1, M216*DA216*100.0/(AL216), 0))*(DM216+DN216)/1000.0</f>
        <v>0</v>
      </c>
      <c r="R216">
        <f>2.0/((1/T216-1/S216)+SIGN(T216)*SQRT((1/T216-1/S216)*(1/T216-1/S216) + 4*DB216/((DB216+1)*(DB216+1))*(2*1/T216*1/S216-1/S216*1/S216)))</f>
        <v>0</v>
      </c>
      <c r="S216">
        <f>IF(LEFT(DC216,1)&lt;&gt;"0",IF(LEFT(DC216,1)="1",3.0,DD216),$D$5+$E$5*(DT216*DM216/($K$5*1000))+$F$5*(DT216*DM216/($K$5*1000))*MAX(MIN(DA216,$J$5),$I$5)*MAX(MIN(DA216,$J$5),$I$5)+$G$5*MAX(MIN(DA216,$J$5),$I$5)*(DT216*DM216/($K$5*1000))+$H$5*(DT216*DM216/($K$5*1000))*(DT216*DM216/($K$5*1000)))</f>
        <v>0</v>
      </c>
      <c r="T216">
        <f>K216*(1000-(1000*0.61365*exp(17.502*X216/(240.97+X216))/(DM216+DN216)+DH216)/2)/(1000*0.61365*exp(17.502*X216/(240.97+X216))/(DM216+DN216)-DH216)</f>
        <v>0</v>
      </c>
      <c r="U216">
        <f>1/((DB216+1)/(R216/1.6)+1/(S216/1.37)) + DB216/((DB216+1)/(R216/1.6) + DB216/(S216/1.37))</f>
        <v>0</v>
      </c>
      <c r="V216">
        <f>(CW216*CZ216)</f>
        <v>0</v>
      </c>
      <c r="W216">
        <f>(DO216+(V216+2*0.95*5.67E-8*(((DO216+$B$7)+273)^4-(DO216+273)^4)-44100*K216)/(1.84*29.3*S216+8*0.95*5.67E-8*(DO216+273)^3))</f>
        <v>0</v>
      </c>
      <c r="X216">
        <f>($C$7*DP216+$D$7*DQ216+$E$7*W216)</f>
        <v>0</v>
      </c>
      <c r="Y216">
        <f>0.61365*exp(17.502*X216/(240.97+X216))</f>
        <v>0</v>
      </c>
      <c r="Z216">
        <f>(AA216/AB216*100)</f>
        <v>0</v>
      </c>
      <c r="AA216">
        <f>DH216*(DM216+DN216)/1000</f>
        <v>0</v>
      </c>
      <c r="AB216">
        <f>0.61365*exp(17.502*DO216/(240.97+DO216))</f>
        <v>0</v>
      </c>
      <c r="AC216">
        <f>(Y216-DH216*(DM216+DN216)/1000)</f>
        <v>0</v>
      </c>
      <c r="AD216">
        <f>(-K216*44100)</f>
        <v>0</v>
      </c>
      <c r="AE216">
        <f>2*29.3*S216*0.92*(DO216-X216)</f>
        <v>0</v>
      </c>
      <c r="AF216">
        <f>2*0.95*5.67E-8*(((DO216+$B$7)+273)^4-(X216+273)^4)</f>
        <v>0</v>
      </c>
      <c r="AG216">
        <f>V216+AF216+AD216+AE216</f>
        <v>0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MAX(0,($B$13+$C$13*DT216)/(1+$D$13*DT216)*DM216/(DO216+273)*$E$13)</f>
        <v>0</v>
      </c>
      <c r="AM216" t="s">
        <v>422</v>
      </c>
      <c r="AN216" t="s">
        <v>422</v>
      </c>
      <c r="AO216">
        <v>0</v>
      </c>
      <c r="AP216">
        <v>0</v>
      </c>
      <c r="AQ216">
        <f>1-AO216/AP216</f>
        <v>0</v>
      </c>
      <c r="AR216">
        <v>0</v>
      </c>
      <c r="AS216" t="s">
        <v>422</v>
      </c>
      <c r="AT216" t="s">
        <v>422</v>
      </c>
      <c r="AU216">
        <v>0</v>
      </c>
      <c r="AV216">
        <v>0</v>
      </c>
      <c r="AW216">
        <f>1-AU216/AV216</f>
        <v>0</v>
      </c>
      <c r="AX216">
        <v>0.5</v>
      </c>
      <c r="AY216">
        <f>CX216</f>
        <v>0</v>
      </c>
      <c r="AZ216">
        <f>M216</f>
        <v>0</v>
      </c>
      <c r="BA216">
        <f>AW216*AX216*AY216</f>
        <v>0</v>
      </c>
      <c r="BB216">
        <f>(AZ216-AR216)/AY216</f>
        <v>0</v>
      </c>
      <c r="BC216">
        <f>(AP216-AV216)/AV216</f>
        <v>0</v>
      </c>
      <c r="BD216">
        <f>AO216/(AQ216+AO216/AV216)</f>
        <v>0</v>
      </c>
      <c r="BE216" t="s">
        <v>422</v>
      </c>
      <c r="BF216">
        <v>0</v>
      </c>
      <c r="BG216">
        <f>IF(BF216&lt;&gt;0, BF216, BD216)</f>
        <v>0</v>
      </c>
      <c r="BH216">
        <f>1-BG216/AV216</f>
        <v>0</v>
      </c>
      <c r="BI216">
        <f>(AV216-AU216)/(AV216-BG216)</f>
        <v>0</v>
      </c>
      <c r="BJ216">
        <f>(AP216-AV216)/(AP216-BG216)</f>
        <v>0</v>
      </c>
      <c r="BK216">
        <f>(AV216-AU216)/(AV216-AO216)</f>
        <v>0</v>
      </c>
      <c r="BL216">
        <f>(AP216-AV216)/(AP216-AO216)</f>
        <v>0</v>
      </c>
      <c r="BM216">
        <f>(BI216*BG216/AU216)</f>
        <v>0</v>
      </c>
      <c r="BN216">
        <f>(1-BM216)</f>
        <v>0</v>
      </c>
      <c r="CW216">
        <f>$B$11*DU216+$C$11*DV216+$F$11*EG216*(1-EJ216)</f>
        <v>0</v>
      </c>
      <c r="CX216">
        <f>CW216*CY216</f>
        <v>0</v>
      </c>
      <c r="CY216">
        <f>($B$11*$D$9+$C$11*$D$9+$F$11*((ET216+EL216)/MAX(ET216+EL216+EU216, 0.1)*$I$9+EU216/MAX(ET216+EL216+EU216, 0.1)*$J$9))/($B$11+$C$11+$F$11)</f>
        <v>0</v>
      </c>
      <c r="CZ216">
        <f>($B$11*$K$9+$C$11*$K$9+$F$11*((ET216+EL216)/MAX(ET216+EL216+EU216, 0.1)*$P$9+EU216/MAX(ET216+EL216+EU216, 0.1)*$Q$9))/($B$11+$C$11+$F$11)</f>
        <v>0</v>
      </c>
      <c r="DA216">
        <v>1.91</v>
      </c>
      <c r="DB216">
        <v>0.5</v>
      </c>
      <c r="DC216" t="s">
        <v>423</v>
      </c>
      <c r="DD216">
        <v>2</v>
      </c>
      <c r="DE216">
        <v>1758505749.1</v>
      </c>
      <c r="DF216">
        <v>420.7997777777778</v>
      </c>
      <c r="DG216">
        <v>419.9946666666667</v>
      </c>
      <c r="DH216">
        <v>24.02005555555555</v>
      </c>
      <c r="DI216">
        <v>23.94193333333333</v>
      </c>
      <c r="DJ216">
        <v>420.6806666666667</v>
      </c>
      <c r="DK216">
        <v>23.785</v>
      </c>
      <c r="DL216">
        <v>499.9914444444444</v>
      </c>
      <c r="DM216">
        <v>89.96285555555556</v>
      </c>
      <c r="DN216">
        <v>0.05659585555555555</v>
      </c>
      <c r="DO216">
        <v>30.28723333333333</v>
      </c>
      <c r="DP216">
        <v>30.00608888888889</v>
      </c>
      <c r="DQ216">
        <v>999.9000000000001</v>
      </c>
      <c r="DR216">
        <v>0</v>
      </c>
      <c r="DS216">
        <v>0</v>
      </c>
      <c r="DT216">
        <v>10006.81777777778</v>
      </c>
      <c r="DU216">
        <v>0</v>
      </c>
      <c r="DV216">
        <v>1.59976</v>
      </c>
      <c r="DW216">
        <v>0.8053453333333334</v>
      </c>
      <c r="DX216">
        <v>431.1563333333334</v>
      </c>
      <c r="DY216">
        <v>430.2967777777778</v>
      </c>
      <c r="DZ216">
        <v>0.07813157777777777</v>
      </c>
      <c r="EA216">
        <v>419.9946666666667</v>
      </c>
      <c r="EB216">
        <v>23.94193333333333</v>
      </c>
      <c r="EC216">
        <v>2.160914444444444</v>
      </c>
      <c r="ED216">
        <v>2.153885555555556</v>
      </c>
      <c r="EE216">
        <v>18.67545555555555</v>
      </c>
      <c r="EF216">
        <v>18.62338888888889</v>
      </c>
      <c r="EG216">
        <v>0.00500056</v>
      </c>
      <c r="EH216">
        <v>0</v>
      </c>
      <c r="EI216">
        <v>0</v>
      </c>
      <c r="EJ216">
        <v>0</v>
      </c>
      <c r="EK216">
        <v>174.8111111111111</v>
      </c>
      <c r="EL216">
        <v>0.00500056</v>
      </c>
      <c r="EM216">
        <v>-5.277777777777778</v>
      </c>
      <c r="EN216">
        <v>-2.566666666666667</v>
      </c>
      <c r="EO216">
        <v>35.333</v>
      </c>
      <c r="EP216">
        <v>40.31911111111111</v>
      </c>
      <c r="EQ216">
        <v>37.52066666666667</v>
      </c>
      <c r="ER216">
        <v>40.38888888888889</v>
      </c>
      <c r="ES216">
        <v>38.3261111111111</v>
      </c>
      <c r="ET216">
        <v>0</v>
      </c>
      <c r="EU216">
        <v>0</v>
      </c>
      <c r="EV216">
        <v>0</v>
      </c>
      <c r="EW216">
        <v>1758505753.9</v>
      </c>
      <c r="EX216">
        <v>0</v>
      </c>
      <c r="EY216">
        <v>172.6115384615385</v>
      </c>
      <c r="EZ216">
        <v>34.79316199037448</v>
      </c>
      <c r="FA216">
        <v>-9.808546711890125</v>
      </c>
      <c r="FB216">
        <v>-5.496153846153845</v>
      </c>
      <c r="FC216">
        <v>15</v>
      </c>
      <c r="FD216">
        <v>0</v>
      </c>
      <c r="FE216" t="s">
        <v>424</v>
      </c>
      <c r="FF216">
        <v>1747148579.5</v>
      </c>
      <c r="FG216">
        <v>1747148584.5</v>
      </c>
      <c r="FH216">
        <v>0</v>
      </c>
      <c r="FI216">
        <v>0.162</v>
      </c>
      <c r="FJ216">
        <v>-0.001</v>
      </c>
      <c r="FK216">
        <v>0.139</v>
      </c>
      <c r="FL216">
        <v>0.058</v>
      </c>
      <c r="FM216">
        <v>420</v>
      </c>
      <c r="FN216">
        <v>16</v>
      </c>
      <c r="FO216">
        <v>0.19</v>
      </c>
      <c r="FP216">
        <v>0.02</v>
      </c>
      <c r="FQ216">
        <v>0.8129547500000001</v>
      </c>
      <c r="FR216">
        <v>-0.1274584390243919</v>
      </c>
      <c r="FS216">
        <v>0.03400896408724471</v>
      </c>
      <c r="FT216">
        <v>1</v>
      </c>
      <c r="FU216">
        <v>172.3529411764706</v>
      </c>
      <c r="FV216">
        <v>16.16806685898639</v>
      </c>
      <c r="FW216">
        <v>6.003735861166563</v>
      </c>
      <c r="FX216">
        <v>0</v>
      </c>
      <c r="FY216">
        <v>0.06763601500000001</v>
      </c>
      <c r="FZ216">
        <v>0.08344020562851771</v>
      </c>
      <c r="GA216">
        <v>0.008091010341191947</v>
      </c>
      <c r="GB216">
        <v>1</v>
      </c>
      <c r="GC216">
        <v>2</v>
      </c>
      <c r="GD216">
        <v>3</v>
      </c>
      <c r="GE216" t="s">
        <v>434</v>
      </c>
      <c r="GF216">
        <v>3.12723</v>
      </c>
      <c r="GG216">
        <v>2.73425</v>
      </c>
      <c r="GH216">
        <v>0.0853018</v>
      </c>
      <c r="GI216">
        <v>0.08563809999999999</v>
      </c>
      <c r="GJ216">
        <v>0.106327</v>
      </c>
      <c r="GK216">
        <v>0.106623</v>
      </c>
      <c r="GL216">
        <v>27392.1</v>
      </c>
      <c r="GM216">
        <v>26551</v>
      </c>
      <c r="GN216">
        <v>30489.7</v>
      </c>
      <c r="GO216">
        <v>29294.3</v>
      </c>
      <c r="GP216">
        <v>37609.5</v>
      </c>
      <c r="GQ216">
        <v>34421.9</v>
      </c>
      <c r="GR216">
        <v>46649.8</v>
      </c>
      <c r="GS216">
        <v>43518.1</v>
      </c>
      <c r="GT216">
        <v>1.8144</v>
      </c>
      <c r="GU216">
        <v>1.87143</v>
      </c>
      <c r="GV216">
        <v>0.0829101</v>
      </c>
      <c r="GW216">
        <v>0</v>
      </c>
      <c r="GX216">
        <v>28.6609</v>
      </c>
      <c r="GY216">
        <v>999.9</v>
      </c>
      <c r="GZ216">
        <v>55.2</v>
      </c>
      <c r="HA216">
        <v>31.2</v>
      </c>
      <c r="HB216">
        <v>27.9987</v>
      </c>
      <c r="HC216">
        <v>62.9418</v>
      </c>
      <c r="HD216">
        <v>16.5705</v>
      </c>
      <c r="HE216">
        <v>1</v>
      </c>
      <c r="HF216">
        <v>0.187614</v>
      </c>
      <c r="HG216">
        <v>-1.50379</v>
      </c>
      <c r="HH216">
        <v>20.213</v>
      </c>
      <c r="HI216">
        <v>5.23855</v>
      </c>
      <c r="HJ216">
        <v>11.974</v>
      </c>
      <c r="HK216">
        <v>4.97185</v>
      </c>
      <c r="HL216">
        <v>3.291</v>
      </c>
      <c r="HM216">
        <v>9999</v>
      </c>
      <c r="HN216">
        <v>9999</v>
      </c>
      <c r="HO216">
        <v>9999</v>
      </c>
      <c r="HP216">
        <v>999.9</v>
      </c>
      <c r="HQ216">
        <v>4.97295</v>
      </c>
      <c r="HR216">
        <v>1.87731</v>
      </c>
      <c r="HS216">
        <v>1.87546</v>
      </c>
      <c r="HT216">
        <v>1.87821</v>
      </c>
      <c r="HU216">
        <v>1.87498</v>
      </c>
      <c r="HV216">
        <v>1.87852</v>
      </c>
      <c r="HW216">
        <v>1.87561</v>
      </c>
      <c r="HX216">
        <v>1.87682</v>
      </c>
      <c r="HY216">
        <v>0</v>
      </c>
      <c r="HZ216">
        <v>0</v>
      </c>
      <c r="IA216">
        <v>0</v>
      </c>
      <c r="IB216">
        <v>0</v>
      </c>
      <c r="IC216" t="s">
        <v>426</v>
      </c>
      <c r="ID216" t="s">
        <v>427</v>
      </c>
      <c r="IE216" t="s">
        <v>428</v>
      </c>
      <c r="IF216" t="s">
        <v>428</v>
      </c>
      <c r="IG216" t="s">
        <v>428</v>
      </c>
      <c r="IH216" t="s">
        <v>428</v>
      </c>
      <c r="II216">
        <v>0</v>
      </c>
      <c r="IJ216">
        <v>100</v>
      </c>
      <c r="IK216">
        <v>100</v>
      </c>
      <c r="IL216">
        <v>0.119</v>
      </c>
      <c r="IM216">
        <v>0.2351</v>
      </c>
      <c r="IN216">
        <v>-0.2620446997112612</v>
      </c>
      <c r="IO216">
        <v>0.0009670109888777422</v>
      </c>
      <c r="IP216">
        <v>-2.06069886015755E-07</v>
      </c>
      <c r="IQ216">
        <v>1.492131737393187E-10</v>
      </c>
      <c r="IR216">
        <v>-0.04753701319922854</v>
      </c>
      <c r="IS216">
        <v>-0.001311061913088307</v>
      </c>
      <c r="IT216">
        <v>0.0006994928358591311</v>
      </c>
      <c r="IU216">
        <v>-6.08881213830995E-06</v>
      </c>
      <c r="IV216">
        <v>3</v>
      </c>
      <c r="IW216">
        <v>2112</v>
      </c>
      <c r="IX216">
        <v>1</v>
      </c>
      <c r="IY216">
        <v>30</v>
      </c>
      <c r="IZ216">
        <v>189286.2</v>
      </c>
      <c r="JA216">
        <v>189286.1</v>
      </c>
      <c r="JB216">
        <v>1.11328</v>
      </c>
      <c r="JC216">
        <v>2.55127</v>
      </c>
      <c r="JD216">
        <v>1.39893</v>
      </c>
      <c r="JE216">
        <v>2.35352</v>
      </c>
      <c r="JF216">
        <v>1.44897</v>
      </c>
      <c r="JG216">
        <v>2.60498</v>
      </c>
      <c r="JH216">
        <v>37.4098</v>
      </c>
      <c r="JI216">
        <v>24.2188</v>
      </c>
      <c r="JJ216">
        <v>18</v>
      </c>
      <c r="JK216">
        <v>476.294</v>
      </c>
      <c r="JL216">
        <v>482.599</v>
      </c>
      <c r="JM216">
        <v>31.2747</v>
      </c>
      <c r="JN216">
        <v>29.5648</v>
      </c>
      <c r="JO216">
        <v>29.9999</v>
      </c>
      <c r="JP216">
        <v>29.2695</v>
      </c>
      <c r="JQ216">
        <v>29.3311</v>
      </c>
      <c r="JR216">
        <v>22.3341</v>
      </c>
      <c r="JS216">
        <v>23.4492</v>
      </c>
      <c r="JT216">
        <v>100</v>
      </c>
      <c r="JU216">
        <v>31.2739</v>
      </c>
      <c r="JV216">
        <v>420</v>
      </c>
      <c r="JW216">
        <v>23.9808</v>
      </c>
      <c r="JX216">
        <v>100.807</v>
      </c>
      <c r="JY216">
        <v>100.11</v>
      </c>
    </row>
    <row r="217" spans="1:285">
      <c r="A217">
        <v>201</v>
      </c>
      <c r="B217">
        <v>1758505754.1</v>
      </c>
      <c r="C217">
        <v>2237.5</v>
      </c>
      <c r="D217" t="s">
        <v>833</v>
      </c>
      <c r="E217" t="s">
        <v>834</v>
      </c>
      <c r="F217">
        <v>5</v>
      </c>
      <c r="G217" t="s">
        <v>734</v>
      </c>
      <c r="H217" t="s">
        <v>420</v>
      </c>
      <c r="I217" t="s">
        <v>421</v>
      </c>
      <c r="J217">
        <v>1758505751.1</v>
      </c>
      <c r="K217">
        <f>(L217)/1000</f>
        <v>0</v>
      </c>
      <c r="L217">
        <f>1000*DL217*AJ217*(DH217-DI217)/(100*DA217*(1000-AJ217*DH217))</f>
        <v>0</v>
      </c>
      <c r="M217">
        <f>DL217*AJ217*(DG217-DF217*(1000-AJ217*DI217)/(1000-AJ217*DH217))/(100*DA217)</f>
        <v>0</v>
      </c>
      <c r="N217">
        <f>DF217 - IF(AJ217&gt;1, M217*DA217*100.0/(AL217), 0)</f>
        <v>0</v>
      </c>
      <c r="O217">
        <f>((U217-K217/2)*N217-M217)/(U217+K217/2)</f>
        <v>0</v>
      </c>
      <c r="P217">
        <f>O217*(DM217+DN217)/1000.0</f>
        <v>0</v>
      </c>
      <c r="Q217">
        <f>(DF217 - IF(AJ217&gt;1, M217*DA217*100.0/(AL217), 0))*(DM217+DN217)/1000.0</f>
        <v>0</v>
      </c>
      <c r="R217">
        <f>2.0/((1/T217-1/S217)+SIGN(T217)*SQRT((1/T217-1/S217)*(1/T217-1/S217) + 4*DB217/((DB217+1)*(DB217+1))*(2*1/T217*1/S217-1/S217*1/S217)))</f>
        <v>0</v>
      </c>
      <c r="S217">
        <f>IF(LEFT(DC217,1)&lt;&gt;"0",IF(LEFT(DC217,1)="1",3.0,DD217),$D$5+$E$5*(DT217*DM217/($K$5*1000))+$F$5*(DT217*DM217/($K$5*1000))*MAX(MIN(DA217,$J$5),$I$5)*MAX(MIN(DA217,$J$5),$I$5)+$G$5*MAX(MIN(DA217,$J$5),$I$5)*(DT217*DM217/($K$5*1000))+$H$5*(DT217*DM217/($K$5*1000))*(DT217*DM217/($K$5*1000)))</f>
        <v>0</v>
      </c>
      <c r="T217">
        <f>K217*(1000-(1000*0.61365*exp(17.502*X217/(240.97+X217))/(DM217+DN217)+DH217)/2)/(1000*0.61365*exp(17.502*X217/(240.97+X217))/(DM217+DN217)-DH217)</f>
        <v>0</v>
      </c>
      <c r="U217">
        <f>1/((DB217+1)/(R217/1.6)+1/(S217/1.37)) + DB217/((DB217+1)/(R217/1.6) + DB217/(S217/1.37))</f>
        <v>0</v>
      </c>
      <c r="V217">
        <f>(CW217*CZ217)</f>
        <v>0</v>
      </c>
      <c r="W217">
        <f>(DO217+(V217+2*0.95*5.67E-8*(((DO217+$B$7)+273)^4-(DO217+273)^4)-44100*K217)/(1.84*29.3*S217+8*0.95*5.67E-8*(DO217+273)^3))</f>
        <v>0</v>
      </c>
      <c r="X217">
        <f>($C$7*DP217+$D$7*DQ217+$E$7*W217)</f>
        <v>0</v>
      </c>
      <c r="Y217">
        <f>0.61365*exp(17.502*X217/(240.97+X217))</f>
        <v>0</v>
      </c>
      <c r="Z217">
        <f>(AA217/AB217*100)</f>
        <v>0</v>
      </c>
      <c r="AA217">
        <f>DH217*(DM217+DN217)/1000</f>
        <v>0</v>
      </c>
      <c r="AB217">
        <f>0.61365*exp(17.502*DO217/(240.97+DO217))</f>
        <v>0</v>
      </c>
      <c r="AC217">
        <f>(Y217-DH217*(DM217+DN217)/1000)</f>
        <v>0</v>
      </c>
      <c r="AD217">
        <f>(-K217*44100)</f>
        <v>0</v>
      </c>
      <c r="AE217">
        <f>2*29.3*S217*0.92*(DO217-X217)</f>
        <v>0</v>
      </c>
      <c r="AF217">
        <f>2*0.95*5.67E-8*(((DO217+$B$7)+273)^4-(X217+273)^4)</f>
        <v>0</v>
      </c>
      <c r="AG217">
        <f>V217+AF217+AD217+AE217</f>
        <v>0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MAX(0,($B$13+$C$13*DT217)/(1+$D$13*DT217)*DM217/(DO217+273)*$E$13)</f>
        <v>0</v>
      </c>
      <c r="AM217" t="s">
        <v>422</v>
      </c>
      <c r="AN217" t="s">
        <v>422</v>
      </c>
      <c r="AO217">
        <v>0</v>
      </c>
      <c r="AP217">
        <v>0</v>
      </c>
      <c r="AQ217">
        <f>1-AO217/AP217</f>
        <v>0</v>
      </c>
      <c r="AR217">
        <v>0</v>
      </c>
      <c r="AS217" t="s">
        <v>422</v>
      </c>
      <c r="AT217" t="s">
        <v>422</v>
      </c>
      <c r="AU217">
        <v>0</v>
      </c>
      <c r="AV217">
        <v>0</v>
      </c>
      <c r="AW217">
        <f>1-AU217/AV217</f>
        <v>0</v>
      </c>
      <c r="AX217">
        <v>0.5</v>
      </c>
      <c r="AY217">
        <f>CX217</f>
        <v>0</v>
      </c>
      <c r="AZ217">
        <f>M217</f>
        <v>0</v>
      </c>
      <c r="BA217">
        <f>AW217*AX217*AY217</f>
        <v>0</v>
      </c>
      <c r="BB217">
        <f>(AZ217-AR217)/AY217</f>
        <v>0</v>
      </c>
      <c r="BC217">
        <f>(AP217-AV217)/AV217</f>
        <v>0</v>
      </c>
      <c r="BD217">
        <f>AO217/(AQ217+AO217/AV217)</f>
        <v>0</v>
      </c>
      <c r="BE217" t="s">
        <v>422</v>
      </c>
      <c r="BF217">
        <v>0</v>
      </c>
      <c r="BG217">
        <f>IF(BF217&lt;&gt;0, BF217, BD217)</f>
        <v>0</v>
      </c>
      <c r="BH217">
        <f>1-BG217/AV217</f>
        <v>0</v>
      </c>
      <c r="BI217">
        <f>(AV217-AU217)/(AV217-BG217)</f>
        <v>0</v>
      </c>
      <c r="BJ217">
        <f>(AP217-AV217)/(AP217-BG217)</f>
        <v>0</v>
      </c>
      <c r="BK217">
        <f>(AV217-AU217)/(AV217-AO217)</f>
        <v>0</v>
      </c>
      <c r="BL217">
        <f>(AP217-AV217)/(AP217-AO217)</f>
        <v>0</v>
      </c>
      <c r="BM217">
        <f>(BI217*BG217/AU217)</f>
        <v>0</v>
      </c>
      <c r="BN217">
        <f>(1-BM217)</f>
        <v>0</v>
      </c>
      <c r="CW217">
        <f>$B$11*DU217+$C$11*DV217+$F$11*EG217*(1-EJ217)</f>
        <v>0</v>
      </c>
      <c r="CX217">
        <f>CW217*CY217</f>
        <v>0</v>
      </c>
      <c r="CY217">
        <f>($B$11*$D$9+$C$11*$D$9+$F$11*((ET217+EL217)/MAX(ET217+EL217+EU217, 0.1)*$I$9+EU217/MAX(ET217+EL217+EU217, 0.1)*$J$9))/($B$11+$C$11+$F$11)</f>
        <v>0</v>
      </c>
      <c r="CZ217">
        <f>($B$11*$K$9+$C$11*$K$9+$F$11*((ET217+EL217)/MAX(ET217+EL217+EU217, 0.1)*$P$9+EU217/MAX(ET217+EL217+EU217, 0.1)*$Q$9))/($B$11+$C$11+$F$11)</f>
        <v>0</v>
      </c>
      <c r="DA217">
        <v>1.91</v>
      </c>
      <c r="DB217">
        <v>0.5</v>
      </c>
      <c r="DC217" t="s">
        <v>423</v>
      </c>
      <c r="DD217">
        <v>2</v>
      </c>
      <c r="DE217">
        <v>1758505751.1</v>
      </c>
      <c r="DF217">
        <v>420.8076666666666</v>
      </c>
      <c r="DG217">
        <v>419.9968888888889</v>
      </c>
      <c r="DH217">
        <v>24.02184444444445</v>
      </c>
      <c r="DI217">
        <v>23.94162222222222</v>
      </c>
      <c r="DJ217">
        <v>420.6883333333333</v>
      </c>
      <c r="DK217">
        <v>23.78675555555555</v>
      </c>
      <c r="DL217">
        <v>500.0978888888889</v>
      </c>
      <c r="DM217">
        <v>89.96258888888889</v>
      </c>
      <c r="DN217">
        <v>0.05632727777777778</v>
      </c>
      <c r="DO217">
        <v>30.28995555555555</v>
      </c>
      <c r="DP217">
        <v>30.00945555555555</v>
      </c>
      <c r="DQ217">
        <v>999.9000000000001</v>
      </c>
      <c r="DR217">
        <v>0</v>
      </c>
      <c r="DS217">
        <v>0</v>
      </c>
      <c r="DT217">
        <v>10019.74</v>
      </c>
      <c r="DU217">
        <v>0</v>
      </c>
      <c r="DV217">
        <v>1.59976</v>
      </c>
      <c r="DW217">
        <v>0.8107638888888888</v>
      </c>
      <c r="DX217">
        <v>431.1653333333333</v>
      </c>
      <c r="DY217">
        <v>430.2991111111111</v>
      </c>
      <c r="DZ217">
        <v>0.08022817777777777</v>
      </c>
      <c r="EA217">
        <v>419.9968888888889</v>
      </c>
      <c r="EB217">
        <v>23.94162222222222</v>
      </c>
      <c r="EC217">
        <v>2.161068888888889</v>
      </c>
      <c r="ED217">
        <v>2.153851111111111</v>
      </c>
      <c r="EE217">
        <v>18.6766</v>
      </c>
      <c r="EF217">
        <v>18.62313333333334</v>
      </c>
      <c r="EG217">
        <v>0.00500056</v>
      </c>
      <c r="EH217">
        <v>0</v>
      </c>
      <c r="EI217">
        <v>0</v>
      </c>
      <c r="EJ217">
        <v>0</v>
      </c>
      <c r="EK217">
        <v>174.0555555555555</v>
      </c>
      <c r="EL217">
        <v>0.00500056</v>
      </c>
      <c r="EM217">
        <v>-7.98888888888889</v>
      </c>
      <c r="EN217">
        <v>-3.1</v>
      </c>
      <c r="EO217">
        <v>35.34</v>
      </c>
      <c r="EP217">
        <v>40.347</v>
      </c>
      <c r="EQ217">
        <v>37.54133333333333</v>
      </c>
      <c r="ER217">
        <v>40.45133333333334</v>
      </c>
      <c r="ES217">
        <v>38.333</v>
      </c>
      <c r="ET217">
        <v>0</v>
      </c>
      <c r="EU217">
        <v>0</v>
      </c>
      <c r="EV217">
        <v>0</v>
      </c>
      <c r="EW217">
        <v>1758505756.3</v>
      </c>
      <c r="EX217">
        <v>0</v>
      </c>
      <c r="EY217">
        <v>173.0730769230769</v>
      </c>
      <c r="EZ217">
        <v>1.917948506306043</v>
      </c>
      <c r="FA217">
        <v>-1.712820090853233</v>
      </c>
      <c r="FB217">
        <v>-5.719230769230768</v>
      </c>
      <c r="FC217">
        <v>15</v>
      </c>
      <c r="FD217">
        <v>0</v>
      </c>
      <c r="FE217" t="s">
        <v>424</v>
      </c>
      <c r="FF217">
        <v>1747148579.5</v>
      </c>
      <c r="FG217">
        <v>1747148584.5</v>
      </c>
      <c r="FH217">
        <v>0</v>
      </c>
      <c r="FI217">
        <v>0.162</v>
      </c>
      <c r="FJ217">
        <v>-0.001</v>
      </c>
      <c r="FK217">
        <v>0.139</v>
      </c>
      <c r="FL217">
        <v>0.058</v>
      </c>
      <c r="FM217">
        <v>420</v>
      </c>
      <c r="FN217">
        <v>16</v>
      </c>
      <c r="FO217">
        <v>0.19</v>
      </c>
      <c r="FP217">
        <v>0.02</v>
      </c>
      <c r="FQ217">
        <v>0.8164926097560975</v>
      </c>
      <c r="FR217">
        <v>-0.1492965783972116</v>
      </c>
      <c r="FS217">
        <v>0.03241862368610624</v>
      </c>
      <c r="FT217">
        <v>1</v>
      </c>
      <c r="FU217">
        <v>172.3235294117647</v>
      </c>
      <c r="FV217">
        <v>11.38579036289458</v>
      </c>
      <c r="FW217">
        <v>6.08208840020913</v>
      </c>
      <c r="FX217">
        <v>0</v>
      </c>
      <c r="FY217">
        <v>0.07058985853658536</v>
      </c>
      <c r="FZ217">
        <v>0.07879477630662024</v>
      </c>
      <c r="GA217">
        <v>0.007842626912599631</v>
      </c>
      <c r="GB217">
        <v>1</v>
      </c>
      <c r="GC217">
        <v>2</v>
      </c>
      <c r="GD217">
        <v>3</v>
      </c>
      <c r="GE217" t="s">
        <v>434</v>
      </c>
      <c r="GF217">
        <v>3.12717</v>
      </c>
      <c r="GG217">
        <v>2.73389</v>
      </c>
      <c r="GH217">
        <v>0.0853043</v>
      </c>
      <c r="GI217">
        <v>0.0856493</v>
      </c>
      <c r="GJ217">
        <v>0.106323</v>
      </c>
      <c r="GK217">
        <v>0.106622</v>
      </c>
      <c r="GL217">
        <v>27392</v>
      </c>
      <c r="GM217">
        <v>26550.8</v>
      </c>
      <c r="GN217">
        <v>30489.7</v>
      </c>
      <c r="GO217">
        <v>29294.5</v>
      </c>
      <c r="GP217">
        <v>37609.5</v>
      </c>
      <c r="GQ217">
        <v>34422.1</v>
      </c>
      <c r="GR217">
        <v>46649.7</v>
      </c>
      <c r="GS217">
        <v>43518.3</v>
      </c>
      <c r="GT217">
        <v>1.81432</v>
      </c>
      <c r="GU217">
        <v>1.8716</v>
      </c>
      <c r="GV217">
        <v>0.0828281</v>
      </c>
      <c r="GW217">
        <v>0</v>
      </c>
      <c r="GX217">
        <v>28.6609</v>
      </c>
      <c r="GY217">
        <v>999.9</v>
      </c>
      <c r="GZ217">
        <v>55.2</v>
      </c>
      <c r="HA217">
        <v>31.2</v>
      </c>
      <c r="HB217">
        <v>27.9979</v>
      </c>
      <c r="HC217">
        <v>63.3418</v>
      </c>
      <c r="HD217">
        <v>16.5505</v>
      </c>
      <c r="HE217">
        <v>1</v>
      </c>
      <c r="HF217">
        <v>0.187307</v>
      </c>
      <c r="HG217">
        <v>-1.50315</v>
      </c>
      <c r="HH217">
        <v>20.213</v>
      </c>
      <c r="HI217">
        <v>5.23855</v>
      </c>
      <c r="HJ217">
        <v>11.974</v>
      </c>
      <c r="HK217">
        <v>4.97205</v>
      </c>
      <c r="HL217">
        <v>3.291</v>
      </c>
      <c r="HM217">
        <v>9999</v>
      </c>
      <c r="HN217">
        <v>9999</v>
      </c>
      <c r="HO217">
        <v>9999</v>
      </c>
      <c r="HP217">
        <v>999.9</v>
      </c>
      <c r="HQ217">
        <v>4.97295</v>
      </c>
      <c r="HR217">
        <v>1.8773</v>
      </c>
      <c r="HS217">
        <v>1.87546</v>
      </c>
      <c r="HT217">
        <v>1.8782</v>
      </c>
      <c r="HU217">
        <v>1.87499</v>
      </c>
      <c r="HV217">
        <v>1.87852</v>
      </c>
      <c r="HW217">
        <v>1.87562</v>
      </c>
      <c r="HX217">
        <v>1.87683</v>
      </c>
      <c r="HY217">
        <v>0</v>
      </c>
      <c r="HZ217">
        <v>0</v>
      </c>
      <c r="IA217">
        <v>0</v>
      </c>
      <c r="IB217">
        <v>0</v>
      </c>
      <c r="IC217" t="s">
        <v>426</v>
      </c>
      <c r="ID217" t="s">
        <v>427</v>
      </c>
      <c r="IE217" t="s">
        <v>428</v>
      </c>
      <c r="IF217" t="s">
        <v>428</v>
      </c>
      <c r="IG217" t="s">
        <v>428</v>
      </c>
      <c r="IH217" t="s">
        <v>428</v>
      </c>
      <c r="II217">
        <v>0</v>
      </c>
      <c r="IJ217">
        <v>100</v>
      </c>
      <c r="IK217">
        <v>100</v>
      </c>
      <c r="IL217">
        <v>0.119</v>
      </c>
      <c r="IM217">
        <v>0.2351</v>
      </c>
      <c r="IN217">
        <v>-0.2620446997112612</v>
      </c>
      <c r="IO217">
        <v>0.0009670109888777422</v>
      </c>
      <c r="IP217">
        <v>-2.06069886015755E-07</v>
      </c>
      <c r="IQ217">
        <v>1.492131737393187E-10</v>
      </c>
      <c r="IR217">
        <v>-0.04753701319922854</v>
      </c>
      <c r="IS217">
        <v>-0.001311061913088307</v>
      </c>
      <c r="IT217">
        <v>0.0006994928358591311</v>
      </c>
      <c r="IU217">
        <v>-6.08881213830995E-06</v>
      </c>
      <c r="IV217">
        <v>3</v>
      </c>
      <c r="IW217">
        <v>2112</v>
      </c>
      <c r="IX217">
        <v>1</v>
      </c>
      <c r="IY217">
        <v>30</v>
      </c>
      <c r="IZ217">
        <v>189286.2</v>
      </c>
      <c r="JA217">
        <v>189286.2</v>
      </c>
      <c r="JB217">
        <v>1.11328</v>
      </c>
      <c r="JC217">
        <v>2.54883</v>
      </c>
      <c r="JD217">
        <v>1.39893</v>
      </c>
      <c r="JE217">
        <v>2.35352</v>
      </c>
      <c r="JF217">
        <v>1.44897</v>
      </c>
      <c r="JG217">
        <v>2.59399</v>
      </c>
      <c r="JH217">
        <v>37.3858</v>
      </c>
      <c r="JI217">
        <v>24.2276</v>
      </c>
      <c r="JJ217">
        <v>18</v>
      </c>
      <c r="JK217">
        <v>476.245</v>
      </c>
      <c r="JL217">
        <v>482.706</v>
      </c>
      <c r="JM217">
        <v>31.2743</v>
      </c>
      <c r="JN217">
        <v>29.5648</v>
      </c>
      <c r="JO217">
        <v>29.9999</v>
      </c>
      <c r="JP217">
        <v>29.2683</v>
      </c>
      <c r="JQ217">
        <v>29.3298</v>
      </c>
      <c r="JR217">
        <v>22.3327</v>
      </c>
      <c r="JS217">
        <v>23.4492</v>
      </c>
      <c r="JT217">
        <v>100</v>
      </c>
      <c r="JU217">
        <v>31.2636</v>
      </c>
      <c r="JV217">
        <v>420</v>
      </c>
      <c r="JW217">
        <v>23.9808</v>
      </c>
      <c r="JX217">
        <v>100.807</v>
      </c>
      <c r="JY217">
        <v>100.11</v>
      </c>
    </row>
    <row r="218" spans="1:285">
      <c r="A218">
        <v>202</v>
      </c>
      <c r="B218">
        <v>1758505756.1</v>
      </c>
      <c r="C218">
        <v>2239.5</v>
      </c>
      <c r="D218" t="s">
        <v>835</v>
      </c>
      <c r="E218" t="s">
        <v>836</v>
      </c>
      <c r="F218">
        <v>5</v>
      </c>
      <c r="G218" t="s">
        <v>734</v>
      </c>
      <c r="H218" t="s">
        <v>420</v>
      </c>
      <c r="I218" t="s">
        <v>421</v>
      </c>
      <c r="J218">
        <v>1758505753.1</v>
      </c>
      <c r="K218">
        <f>(L218)/1000</f>
        <v>0</v>
      </c>
      <c r="L218">
        <f>1000*DL218*AJ218*(DH218-DI218)/(100*DA218*(1000-AJ218*DH218))</f>
        <v>0</v>
      </c>
      <c r="M218">
        <f>DL218*AJ218*(DG218-DF218*(1000-AJ218*DI218)/(1000-AJ218*DH218))/(100*DA218)</f>
        <v>0</v>
      </c>
      <c r="N218">
        <f>DF218 - IF(AJ218&gt;1, M218*DA218*100.0/(AL218), 0)</f>
        <v>0</v>
      </c>
      <c r="O218">
        <f>((U218-K218/2)*N218-M218)/(U218+K218/2)</f>
        <v>0</v>
      </c>
      <c r="P218">
        <f>O218*(DM218+DN218)/1000.0</f>
        <v>0</v>
      </c>
      <c r="Q218">
        <f>(DF218 - IF(AJ218&gt;1, M218*DA218*100.0/(AL218), 0))*(DM218+DN218)/1000.0</f>
        <v>0</v>
      </c>
      <c r="R218">
        <f>2.0/((1/T218-1/S218)+SIGN(T218)*SQRT((1/T218-1/S218)*(1/T218-1/S218) + 4*DB218/((DB218+1)*(DB218+1))*(2*1/T218*1/S218-1/S218*1/S218)))</f>
        <v>0</v>
      </c>
      <c r="S218">
        <f>IF(LEFT(DC218,1)&lt;&gt;"0",IF(LEFT(DC218,1)="1",3.0,DD218),$D$5+$E$5*(DT218*DM218/($K$5*1000))+$F$5*(DT218*DM218/($K$5*1000))*MAX(MIN(DA218,$J$5),$I$5)*MAX(MIN(DA218,$J$5),$I$5)+$G$5*MAX(MIN(DA218,$J$5),$I$5)*(DT218*DM218/($K$5*1000))+$H$5*(DT218*DM218/($K$5*1000))*(DT218*DM218/($K$5*1000)))</f>
        <v>0</v>
      </c>
      <c r="T218">
        <f>K218*(1000-(1000*0.61365*exp(17.502*X218/(240.97+X218))/(DM218+DN218)+DH218)/2)/(1000*0.61365*exp(17.502*X218/(240.97+X218))/(DM218+DN218)-DH218)</f>
        <v>0</v>
      </c>
      <c r="U218">
        <f>1/((DB218+1)/(R218/1.6)+1/(S218/1.37)) + DB218/((DB218+1)/(R218/1.6) + DB218/(S218/1.37))</f>
        <v>0</v>
      </c>
      <c r="V218">
        <f>(CW218*CZ218)</f>
        <v>0</v>
      </c>
      <c r="W218">
        <f>(DO218+(V218+2*0.95*5.67E-8*(((DO218+$B$7)+273)^4-(DO218+273)^4)-44100*K218)/(1.84*29.3*S218+8*0.95*5.67E-8*(DO218+273)^3))</f>
        <v>0</v>
      </c>
      <c r="X218">
        <f>($C$7*DP218+$D$7*DQ218+$E$7*W218)</f>
        <v>0</v>
      </c>
      <c r="Y218">
        <f>0.61365*exp(17.502*X218/(240.97+X218))</f>
        <v>0</v>
      </c>
      <c r="Z218">
        <f>(AA218/AB218*100)</f>
        <v>0</v>
      </c>
      <c r="AA218">
        <f>DH218*(DM218+DN218)/1000</f>
        <v>0</v>
      </c>
      <c r="AB218">
        <f>0.61365*exp(17.502*DO218/(240.97+DO218))</f>
        <v>0</v>
      </c>
      <c r="AC218">
        <f>(Y218-DH218*(DM218+DN218)/1000)</f>
        <v>0</v>
      </c>
      <c r="AD218">
        <f>(-K218*44100)</f>
        <v>0</v>
      </c>
      <c r="AE218">
        <f>2*29.3*S218*0.92*(DO218-X218)</f>
        <v>0</v>
      </c>
      <c r="AF218">
        <f>2*0.95*5.67E-8*(((DO218+$B$7)+273)^4-(X218+273)^4)</f>
        <v>0</v>
      </c>
      <c r="AG218">
        <f>V218+AF218+AD218+AE218</f>
        <v>0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MAX(0,($B$13+$C$13*DT218)/(1+$D$13*DT218)*DM218/(DO218+273)*$E$13)</f>
        <v>0</v>
      </c>
      <c r="AM218" t="s">
        <v>422</v>
      </c>
      <c r="AN218" t="s">
        <v>422</v>
      </c>
      <c r="AO218">
        <v>0</v>
      </c>
      <c r="AP218">
        <v>0</v>
      </c>
      <c r="AQ218">
        <f>1-AO218/AP218</f>
        <v>0</v>
      </c>
      <c r="AR218">
        <v>0</v>
      </c>
      <c r="AS218" t="s">
        <v>422</v>
      </c>
      <c r="AT218" t="s">
        <v>422</v>
      </c>
      <c r="AU218">
        <v>0</v>
      </c>
      <c r="AV218">
        <v>0</v>
      </c>
      <c r="AW218">
        <f>1-AU218/AV218</f>
        <v>0</v>
      </c>
      <c r="AX218">
        <v>0.5</v>
      </c>
      <c r="AY218">
        <f>CX218</f>
        <v>0</v>
      </c>
      <c r="AZ218">
        <f>M218</f>
        <v>0</v>
      </c>
      <c r="BA218">
        <f>AW218*AX218*AY218</f>
        <v>0</v>
      </c>
      <c r="BB218">
        <f>(AZ218-AR218)/AY218</f>
        <v>0</v>
      </c>
      <c r="BC218">
        <f>(AP218-AV218)/AV218</f>
        <v>0</v>
      </c>
      <c r="BD218">
        <f>AO218/(AQ218+AO218/AV218)</f>
        <v>0</v>
      </c>
      <c r="BE218" t="s">
        <v>422</v>
      </c>
      <c r="BF218">
        <v>0</v>
      </c>
      <c r="BG218">
        <f>IF(BF218&lt;&gt;0, BF218, BD218)</f>
        <v>0</v>
      </c>
      <c r="BH218">
        <f>1-BG218/AV218</f>
        <v>0</v>
      </c>
      <c r="BI218">
        <f>(AV218-AU218)/(AV218-BG218)</f>
        <v>0</v>
      </c>
      <c r="BJ218">
        <f>(AP218-AV218)/(AP218-BG218)</f>
        <v>0</v>
      </c>
      <c r="BK218">
        <f>(AV218-AU218)/(AV218-AO218)</f>
        <v>0</v>
      </c>
      <c r="BL218">
        <f>(AP218-AV218)/(AP218-AO218)</f>
        <v>0</v>
      </c>
      <c r="BM218">
        <f>(BI218*BG218/AU218)</f>
        <v>0</v>
      </c>
      <c r="BN218">
        <f>(1-BM218)</f>
        <v>0</v>
      </c>
      <c r="CW218">
        <f>$B$11*DU218+$C$11*DV218+$F$11*EG218*(1-EJ218)</f>
        <v>0</v>
      </c>
      <c r="CX218">
        <f>CW218*CY218</f>
        <v>0</v>
      </c>
      <c r="CY218">
        <f>($B$11*$D$9+$C$11*$D$9+$F$11*((ET218+EL218)/MAX(ET218+EL218+EU218, 0.1)*$I$9+EU218/MAX(ET218+EL218+EU218, 0.1)*$J$9))/($B$11+$C$11+$F$11)</f>
        <v>0</v>
      </c>
      <c r="CZ218">
        <f>($B$11*$K$9+$C$11*$K$9+$F$11*((ET218+EL218)/MAX(ET218+EL218+EU218, 0.1)*$P$9+EU218/MAX(ET218+EL218+EU218, 0.1)*$Q$9))/($B$11+$C$11+$F$11)</f>
        <v>0</v>
      </c>
      <c r="DA218">
        <v>1.91</v>
      </c>
      <c r="DB218">
        <v>0.5</v>
      </c>
      <c r="DC218" t="s">
        <v>423</v>
      </c>
      <c r="DD218">
        <v>2</v>
      </c>
      <c r="DE218">
        <v>1758505753.1</v>
      </c>
      <c r="DF218">
        <v>420.8152222222222</v>
      </c>
      <c r="DG218">
        <v>420.0024444444444</v>
      </c>
      <c r="DH218">
        <v>24.02254444444445</v>
      </c>
      <c r="DI218">
        <v>23.94167777777778</v>
      </c>
      <c r="DJ218">
        <v>420.6957777777777</v>
      </c>
      <c r="DK218">
        <v>23.78743333333334</v>
      </c>
      <c r="DL218">
        <v>500.1405555555556</v>
      </c>
      <c r="DM218">
        <v>89.96222222222224</v>
      </c>
      <c r="DN218">
        <v>0.0562041888888889</v>
      </c>
      <c r="DO218">
        <v>30.29191111111111</v>
      </c>
      <c r="DP218">
        <v>30.0103</v>
      </c>
      <c r="DQ218">
        <v>999.9000000000001</v>
      </c>
      <c r="DR218">
        <v>0</v>
      </c>
      <c r="DS218">
        <v>0</v>
      </c>
      <c r="DT218">
        <v>10012.03222222222</v>
      </c>
      <c r="DU218">
        <v>0</v>
      </c>
      <c r="DV218">
        <v>1.59976</v>
      </c>
      <c r="DW218">
        <v>0.812578</v>
      </c>
      <c r="DX218">
        <v>431.1733333333334</v>
      </c>
      <c r="DY218">
        <v>430.3048888888889</v>
      </c>
      <c r="DZ218">
        <v>0.08088536666666667</v>
      </c>
      <c r="EA218">
        <v>420.0024444444444</v>
      </c>
      <c r="EB218">
        <v>23.94167777777778</v>
      </c>
      <c r="EC218">
        <v>2.161122222222222</v>
      </c>
      <c r="ED218">
        <v>2.153845555555555</v>
      </c>
      <c r="EE218">
        <v>18.677</v>
      </c>
      <c r="EF218">
        <v>18.62308888888889</v>
      </c>
      <c r="EG218">
        <v>0.00500056</v>
      </c>
      <c r="EH218">
        <v>0</v>
      </c>
      <c r="EI218">
        <v>0</v>
      </c>
      <c r="EJ218">
        <v>0</v>
      </c>
      <c r="EK218">
        <v>174.0333333333334</v>
      </c>
      <c r="EL218">
        <v>0.00500056</v>
      </c>
      <c r="EM218">
        <v>-7.21111111111111</v>
      </c>
      <c r="EN218">
        <v>-2.655555555555556</v>
      </c>
      <c r="EO218">
        <v>35.354</v>
      </c>
      <c r="EP218">
        <v>40.368</v>
      </c>
      <c r="EQ218">
        <v>37.562</v>
      </c>
      <c r="ER218">
        <v>40.51366666666667</v>
      </c>
      <c r="ES218">
        <v>38.36777777777777</v>
      </c>
      <c r="ET218">
        <v>0</v>
      </c>
      <c r="EU218">
        <v>0</v>
      </c>
      <c r="EV218">
        <v>0</v>
      </c>
      <c r="EW218">
        <v>1758505758.1</v>
      </c>
      <c r="EX218">
        <v>0</v>
      </c>
      <c r="EY218">
        <v>172.816</v>
      </c>
      <c r="EZ218">
        <v>7.407692276538567</v>
      </c>
      <c r="FA218">
        <v>16.33846182437569</v>
      </c>
      <c r="FB218">
        <v>-5.052</v>
      </c>
      <c r="FC218">
        <v>15</v>
      </c>
      <c r="FD218">
        <v>0</v>
      </c>
      <c r="FE218" t="s">
        <v>424</v>
      </c>
      <c r="FF218">
        <v>1747148579.5</v>
      </c>
      <c r="FG218">
        <v>1747148584.5</v>
      </c>
      <c r="FH218">
        <v>0</v>
      </c>
      <c r="FI218">
        <v>0.162</v>
      </c>
      <c r="FJ218">
        <v>-0.001</v>
      </c>
      <c r="FK218">
        <v>0.139</v>
      </c>
      <c r="FL218">
        <v>0.058</v>
      </c>
      <c r="FM218">
        <v>420</v>
      </c>
      <c r="FN218">
        <v>16</v>
      </c>
      <c r="FO218">
        <v>0.19</v>
      </c>
      <c r="FP218">
        <v>0.02</v>
      </c>
      <c r="FQ218">
        <v>0.812306225</v>
      </c>
      <c r="FR218">
        <v>-0.128172731707319</v>
      </c>
      <c r="FS218">
        <v>0.03113160895254813</v>
      </c>
      <c r="FT218">
        <v>1</v>
      </c>
      <c r="FU218">
        <v>172.7147058823529</v>
      </c>
      <c r="FV218">
        <v>6.467532208101827</v>
      </c>
      <c r="FW218">
        <v>5.706298499075702</v>
      </c>
      <c r="FX218">
        <v>0</v>
      </c>
      <c r="FY218">
        <v>0.072768165</v>
      </c>
      <c r="FZ218">
        <v>0.06958399699812381</v>
      </c>
      <c r="GA218">
        <v>0.006785457049549058</v>
      </c>
      <c r="GB218">
        <v>1</v>
      </c>
      <c r="GC218">
        <v>2</v>
      </c>
      <c r="GD218">
        <v>3</v>
      </c>
      <c r="GE218" t="s">
        <v>434</v>
      </c>
      <c r="GF218">
        <v>3.12685</v>
      </c>
      <c r="GG218">
        <v>2.73416</v>
      </c>
      <c r="GH218">
        <v>0.0853035</v>
      </c>
      <c r="GI218">
        <v>0.0856444</v>
      </c>
      <c r="GJ218">
        <v>0.106321</v>
      </c>
      <c r="GK218">
        <v>0.106621</v>
      </c>
      <c r="GL218">
        <v>27392</v>
      </c>
      <c r="GM218">
        <v>26551</v>
      </c>
      <c r="GN218">
        <v>30489.7</v>
      </c>
      <c r="GO218">
        <v>29294.5</v>
      </c>
      <c r="GP218">
        <v>37609.5</v>
      </c>
      <c r="GQ218">
        <v>34422.1</v>
      </c>
      <c r="GR218">
        <v>46649.6</v>
      </c>
      <c r="GS218">
        <v>43518.3</v>
      </c>
      <c r="GT218">
        <v>1.814</v>
      </c>
      <c r="GU218">
        <v>1.87208</v>
      </c>
      <c r="GV218">
        <v>0.0826046</v>
      </c>
      <c r="GW218">
        <v>0</v>
      </c>
      <c r="GX218">
        <v>28.6609</v>
      </c>
      <c r="GY218">
        <v>999.9</v>
      </c>
      <c r="GZ218">
        <v>55.2</v>
      </c>
      <c r="HA218">
        <v>31.2</v>
      </c>
      <c r="HB218">
        <v>27.9978</v>
      </c>
      <c r="HC218">
        <v>63.0818</v>
      </c>
      <c r="HD218">
        <v>16.5665</v>
      </c>
      <c r="HE218">
        <v>1</v>
      </c>
      <c r="HF218">
        <v>0.187243</v>
      </c>
      <c r="HG218">
        <v>-1.47891</v>
      </c>
      <c r="HH218">
        <v>20.2132</v>
      </c>
      <c r="HI218">
        <v>5.2387</v>
      </c>
      <c r="HJ218">
        <v>11.974</v>
      </c>
      <c r="HK218">
        <v>4.97225</v>
      </c>
      <c r="HL218">
        <v>3.291</v>
      </c>
      <c r="HM218">
        <v>9999</v>
      </c>
      <c r="HN218">
        <v>9999</v>
      </c>
      <c r="HO218">
        <v>9999</v>
      </c>
      <c r="HP218">
        <v>999.9</v>
      </c>
      <c r="HQ218">
        <v>4.97296</v>
      </c>
      <c r="HR218">
        <v>1.87732</v>
      </c>
      <c r="HS218">
        <v>1.87546</v>
      </c>
      <c r="HT218">
        <v>1.87823</v>
      </c>
      <c r="HU218">
        <v>1.875</v>
      </c>
      <c r="HV218">
        <v>1.87853</v>
      </c>
      <c r="HW218">
        <v>1.87564</v>
      </c>
      <c r="HX218">
        <v>1.87683</v>
      </c>
      <c r="HY218">
        <v>0</v>
      </c>
      <c r="HZ218">
        <v>0</v>
      </c>
      <c r="IA218">
        <v>0</v>
      </c>
      <c r="IB218">
        <v>0</v>
      </c>
      <c r="IC218" t="s">
        <v>426</v>
      </c>
      <c r="ID218" t="s">
        <v>427</v>
      </c>
      <c r="IE218" t="s">
        <v>428</v>
      </c>
      <c r="IF218" t="s">
        <v>428</v>
      </c>
      <c r="IG218" t="s">
        <v>428</v>
      </c>
      <c r="IH218" t="s">
        <v>428</v>
      </c>
      <c r="II218">
        <v>0</v>
      </c>
      <c r="IJ218">
        <v>100</v>
      </c>
      <c r="IK218">
        <v>100</v>
      </c>
      <c r="IL218">
        <v>0.119</v>
      </c>
      <c r="IM218">
        <v>0.2351</v>
      </c>
      <c r="IN218">
        <v>-0.2620446997112612</v>
      </c>
      <c r="IO218">
        <v>0.0009670109888777422</v>
      </c>
      <c r="IP218">
        <v>-2.06069886015755E-07</v>
      </c>
      <c r="IQ218">
        <v>1.492131737393187E-10</v>
      </c>
      <c r="IR218">
        <v>-0.04753701319922854</v>
      </c>
      <c r="IS218">
        <v>-0.001311061913088307</v>
      </c>
      <c r="IT218">
        <v>0.0006994928358591311</v>
      </c>
      <c r="IU218">
        <v>-6.08881213830995E-06</v>
      </c>
      <c r="IV218">
        <v>3</v>
      </c>
      <c r="IW218">
        <v>2112</v>
      </c>
      <c r="IX218">
        <v>1</v>
      </c>
      <c r="IY218">
        <v>30</v>
      </c>
      <c r="IZ218">
        <v>189286.3</v>
      </c>
      <c r="JA218">
        <v>189286.2</v>
      </c>
      <c r="JB218">
        <v>1.1145</v>
      </c>
      <c r="JC218">
        <v>2.55249</v>
      </c>
      <c r="JD218">
        <v>1.39893</v>
      </c>
      <c r="JE218">
        <v>2.35352</v>
      </c>
      <c r="JF218">
        <v>1.44897</v>
      </c>
      <c r="JG218">
        <v>2.5708</v>
      </c>
      <c r="JH218">
        <v>37.4098</v>
      </c>
      <c r="JI218">
        <v>24.2276</v>
      </c>
      <c r="JJ218">
        <v>18</v>
      </c>
      <c r="JK218">
        <v>476.059</v>
      </c>
      <c r="JL218">
        <v>483.018</v>
      </c>
      <c r="JM218">
        <v>31.2734</v>
      </c>
      <c r="JN218">
        <v>29.5648</v>
      </c>
      <c r="JO218">
        <v>29.9999</v>
      </c>
      <c r="JP218">
        <v>29.2672</v>
      </c>
      <c r="JQ218">
        <v>29.3291</v>
      </c>
      <c r="JR218">
        <v>22.3349</v>
      </c>
      <c r="JS218">
        <v>23.4492</v>
      </c>
      <c r="JT218">
        <v>100</v>
      </c>
      <c r="JU218">
        <v>31.2636</v>
      </c>
      <c r="JV218">
        <v>420</v>
      </c>
      <c r="JW218">
        <v>23.9808</v>
      </c>
      <c r="JX218">
        <v>100.807</v>
      </c>
      <c r="JY218">
        <v>100.11</v>
      </c>
    </row>
    <row r="219" spans="1:285">
      <c r="A219">
        <v>203</v>
      </c>
      <c r="B219">
        <v>1758505758.1</v>
      </c>
      <c r="C219">
        <v>2241.5</v>
      </c>
      <c r="D219" t="s">
        <v>837</v>
      </c>
      <c r="E219" t="s">
        <v>838</v>
      </c>
      <c r="F219">
        <v>5</v>
      </c>
      <c r="G219" t="s">
        <v>734</v>
      </c>
      <c r="H219" t="s">
        <v>420</v>
      </c>
      <c r="I219" t="s">
        <v>421</v>
      </c>
      <c r="J219">
        <v>1758505755.1</v>
      </c>
      <c r="K219">
        <f>(L219)/1000</f>
        <v>0</v>
      </c>
      <c r="L219">
        <f>1000*DL219*AJ219*(DH219-DI219)/(100*DA219*(1000-AJ219*DH219))</f>
        <v>0</v>
      </c>
      <c r="M219">
        <f>DL219*AJ219*(DG219-DF219*(1000-AJ219*DI219)/(1000-AJ219*DH219))/(100*DA219)</f>
        <v>0</v>
      </c>
      <c r="N219">
        <f>DF219 - IF(AJ219&gt;1, M219*DA219*100.0/(AL219), 0)</f>
        <v>0</v>
      </c>
      <c r="O219">
        <f>((U219-K219/2)*N219-M219)/(U219+K219/2)</f>
        <v>0</v>
      </c>
      <c r="P219">
        <f>O219*(DM219+DN219)/1000.0</f>
        <v>0</v>
      </c>
      <c r="Q219">
        <f>(DF219 - IF(AJ219&gt;1, M219*DA219*100.0/(AL219), 0))*(DM219+DN219)/1000.0</f>
        <v>0</v>
      </c>
      <c r="R219">
        <f>2.0/((1/T219-1/S219)+SIGN(T219)*SQRT((1/T219-1/S219)*(1/T219-1/S219) + 4*DB219/((DB219+1)*(DB219+1))*(2*1/T219*1/S219-1/S219*1/S219)))</f>
        <v>0</v>
      </c>
      <c r="S219">
        <f>IF(LEFT(DC219,1)&lt;&gt;"0",IF(LEFT(DC219,1)="1",3.0,DD219),$D$5+$E$5*(DT219*DM219/($K$5*1000))+$F$5*(DT219*DM219/($K$5*1000))*MAX(MIN(DA219,$J$5),$I$5)*MAX(MIN(DA219,$J$5),$I$5)+$G$5*MAX(MIN(DA219,$J$5),$I$5)*(DT219*DM219/($K$5*1000))+$H$5*(DT219*DM219/($K$5*1000))*(DT219*DM219/($K$5*1000)))</f>
        <v>0</v>
      </c>
      <c r="T219">
        <f>K219*(1000-(1000*0.61365*exp(17.502*X219/(240.97+X219))/(DM219+DN219)+DH219)/2)/(1000*0.61365*exp(17.502*X219/(240.97+X219))/(DM219+DN219)-DH219)</f>
        <v>0</v>
      </c>
      <c r="U219">
        <f>1/((DB219+1)/(R219/1.6)+1/(S219/1.37)) + DB219/((DB219+1)/(R219/1.6) + DB219/(S219/1.37))</f>
        <v>0</v>
      </c>
      <c r="V219">
        <f>(CW219*CZ219)</f>
        <v>0</v>
      </c>
      <c r="W219">
        <f>(DO219+(V219+2*0.95*5.67E-8*(((DO219+$B$7)+273)^4-(DO219+273)^4)-44100*K219)/(1.84*29.3*S219+8*0.95*5.67E-8*(DO219+273)^3))</f>
        <v>0</v>
      </c>
      <c r="X219">
        <f>($C$7*DP219+$D$7*DQ219+$E$7*W219)</f>
        <v>0</v>
      </c>
      <c r="Y219">
        <f>0.61365*exp(17.502*X219/(240.97+X219))</f>
        <v>0</v>
      </c>
      <c r="Z219">
        <f>(AA219/AB219*100)</f>
        <v>0</v>
      </c>
      <c r="AA219">
        <f>DH219*(DM219+DN219)/1000</f>
        <v>0</v>
      </c>
      <c r="AB219">
        <f>0.61365*exp(17.502*DO219/(240.97+DO219))</f>
        <v>0</v>
      </c>
      <c r="AC219">
        <f>(Y219-DH219*(DM219+DN219)/1000)</f>
        <v>0</v>
      </c>
      <c r="AD219">
        <f>(-K219*44100)</f>
        <v>0</v>
      </c>
      <c r="AE219">
        <f>2*29.3*S219*0.92*(DO219-X219)</f>
        <v>0</v>
      </c>
      <c r="AF219">
        <f>2*0.95*5.67E-8*(((DO219+$B$7)+273)^4-(X219+273)^4)</f>
        <v>0</v>
      </c>
      <c r="AG219">
        <f>V219+AF219+AD219+AE219</f>
        <v>0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MAX(0,($B$13+$C$13*DT219)/(1+$D$13*DT219)*DM219/(DO219+273)*$E$13)</f>
        <v>0</v>
      </c>
      <c r="AM219" t="s">
        <v>422</v>
      </c>
      <c r="AN219" t="s">
        <v>422</v>
      </c>
      <c r="AO219">
        <v>0</v>
      </c>
      <c r="AP219">
        <v>0</v>
      </c>
      <c r="AQ219">
        <f>1-AO219/AP219</f>
        <v>0</v>
      </c>
      <c r="AR219">
        <v>0</v>
      </c>
      <c r="AS219" t="s">
        <v>422</v>
      </c>
      <c r="AT219" t="s">
        <v>422</v>
      </c>
      <c r="AU219">
        <v>0</v>
      </c>
      <c r="AV219">
        <v>0</v>
      </c>
      <c r="AW219">
        <f>1-AU219/AV219</f>
        <v>0</v>
      </c>
      <c r="AX219">
        <v>0.5</v>
      </c>
      <c r="AY219">
        <f>CX219</f>
        <v>0</v>
      </c>
      <c r="AZ219">
        <f>M219</f>
        <v>0</v>
      </c>
      <c r="BA219">
        <f>AW219*AX219*AY219</f>
        <v>0</v>
      </c>
      <c r="BB219">
        <f>(AZ219-AR219)/AY219</f>
        <v>0</v>
      </c>
      <c r="BC219">
        <f>(AP219-AV219)/AV219</f>
        <v>0</v>
      </c>
      <c r="BD219">
        <f>AO219/(AQ219+AO219/AV219)</f>
        <v>0</v>
      </c>
      <c r="BE219" t="s">
        <v>422</v>
      </c>
      <c r="BF219">
        <v>0</v>
      </c>
      <c r="BG219">
        <f>IF(BF219&lt;&gt;0, BF219, BD219)</f>
        <v>0</v>
      </c>
      <c r="BH219">
        <f>1-BG219/AV219</f>
        <v>0</v>
      </c>
      <c r="BI219">
        <f>(AV219-AU219)/(AV219-BG219)</f>
        <v>0</v>
      </c>
      <c r="BJ219">
        <f>(AP219-AV219)/(AP219-BG219)</f>
        <v>0</v>
      </c>
      <c r="BK219">
        <f>(AV219-AU219)/(AV219-AO219)</f>
        <v>0</v>
      </c>
      <c r="BL219">
        <f>(AP219-AV219)/(AP219-AO219)</f>
        <v>0</v>
      </c>
      <c r="BM219">
        <f>(BI219*BG219/AU219)</f>
        <v>0</v>
      </c>
      <c r="BN219">
        <f>(1-BM219)</f>
        <v>0</v>
      </c>
      <c r="CW219">
        <f>$B$11*DU219+$C$11*DV219+$F$11*EG219*(1-EJ219)</f>
        <v>0</v>
      </c>
      <c r="CX219">
        <f>CW219*CY219</f>
        <v>0</v>
      </c>
      <c r="CY219">
        <f>($B$11*$D$9+$C$11*$D$9+$F$11*((ET219+EL219)/MAX(ET219+EL219+EU219, 0.1)*$I$9+EU219/MAX(ET219+EL219+EU219, 0.1)*$J$9))/($B$11+$C$11+$F$11)</f>
        <v>0</v>
      </c>
      <c r="CZ219">
        <f>($B$11*$K$9+$C$11*$K$9+$F$11*((ET219+EL219)/MAX(ET219+EL219+EU219, 0.1)*$P$9+EU219/MAX(ET219+EL219+EU219, 0.1)*$Q$9))/($B$11+$C$11+$F$11)</f>
        <v>0</v>
      </c>
      <c r="DA219">
        <v>1.91</v>
      </c>
      <c r="DB219">
        <v>0.5</v>
      </c>
      <c r="DC219" t="s">
        <v>423</v>
      </c>
      <c r="DD219">
        <v>2</v>
      </c>
      <c r="DE219">
        <v>1758505755.1</v>
      </c>
      <c r="DF219">
        <v>420.8162222222222</v>
      </c>
      <c r="DG219">
        <v>420.0033333333333</v>
      </c>
      <c r="DH219">
        <v>24.0223</v>
      </c>
      <c r="DI219">
        <v>23.94134444444444</v>
      </c>
      <c r="DJ219">
        <v>420.6966666666667</v>
      </c>
      <c r="DK219">
        <v>23.78718888888889</v>
      </c>
      <c r="DL219">
        <v>500.0507777777778</v>
      </c>
      <c r="DM219">
        <v>89.96206666666666</v>
      </c>
      <c r="DN219">
        <v>0.05623348888888889</v>
      </c>
      <c r="DO219">
        <v>30.29302222222222</v>
      </c>
      <c r="DP219">
        <v>30.00912222222222</v>
      </c>
      <c r="DQ219">
        <v>999.9000000000001</v>
      </c>
      <c r="DR219">
        <v>0</v>
      </c>
      <c r="DS219">
        <v>0</v>
      </c>
      <c r="DT219">
        <v>10002.01888888889</v>
      </c>
      <c r="DU219">
        <v>0</v>
      </c>
      <c r="DV219">
        <v>1.59976</v>
      </c>
      <c r="DW219">
        <v>0.812639</v>
      </c>
      <c r="DX219">
        <v>431.1742222222222</v>
      </c>
      <c r="DY219">
        <v>430.3056666666667</v>
      </c>
      <c r="DZ219">
        <v>0.08095614444444445</v>
      </c>
      <c r="EA219">
        <v>420.0033333333333</v>
      </c>
      <c r="EB219">
        <v>23.94134444444444</v>
      </c>
      <c r="EC219">
        <v>2.161095555555556</v>
      </c>
      <c r="ED219">
        <v>2.153812222222222</v>
      </c>
      <c r="EE219">
        <v>18.67678888888889</v>
      </c>
      <c r="EF219">
        <v>18.62284444444445</v>
      </c>
      <c r="EG219">
        <v>0.00500056</v>
      </c>
      <c r="EH219">
        <v>0</v>
      </c>
      <c r="EI219">
        <v>0</v>
      </c>
      <c r="EJ219">
        <v>0</v>
      </c>
      <c r="EK219">
        <v>173.4222222222222</v>
      </c>
      <c r="EL219">
        <v>0.00500056</v>
      </c>
      <c r="EM219">
        <v>-7.466666666666665</v>
      </c>
      <c r="EN219">
        <v>-2.577777777777778</v>
      </c>
      <c r="EO219">
        <v>35.35411111111111</v>
      </c>
      <c r="EP219">
        <v>40.39566666666667</v>
      </c>
      <c r="EQ219">
        <v>37.57599999999999</v>
      </c>
      <c r="ER219">
        <v>40.56222222222222</v>
      </c>
      <c r="ES219">
        <v>38.37466666666666</v>
      </c>
      <c r="ET219">
        <v>0</v>
      </c>
      <c r="EU219">
        <v>0</v>
      </c>
      <c r="EV219">
        <v>0</v>
      </c>
      <c r="EW219">
        <v>1758505759.9</v>
      </c>
      <c r="EX219">
        <v>0</v>
      </c>
      <c r="EY219">
        <v>173.2230769230769</v>
      </c>
      <c r="EZ219">
        <v>20.71794877312537</v>
      </c>
      <c r="FA219">
        <v>-21.7504273443245</v>
      </c>
      <c r="FB219">
        <v>-5.461538461538462</v>
      </c>
      <c r="FC219">
        <v>15</v>
      </c>
      <c r="FD219">
        <v>0</v>
      </c>
      <c r="FE219" t="s">
        <v>424</v>
      </c>
      <c r="FF219">
        <v>1747148579.5</v>
      </c>
      <c r="FG219">
        <v>1747148584.5</v>
      </c>
      <c r="FH219">
        <v>0</v>
      </c>
      <c r="FI219">
        <v>0.162</v>
      </c>
      <c r="FJ219">
        <v>-0.001</v>
      </c>
      <c r="FK219">
        <v>0.139</v>
      </c>
      <c r="FL219">
        <v>0.058</v>
      </c>
      <c r="FM219">
        <v>420</v>
      </c>
      <c r="FN219">
        <v>16</v>
      </c>
      <c r="FO219">
        <v>0.19</v>
      </c>
      <c r="FP219">
        <v>0.02</v>
      </c>
      <c r="FQ219">
        <v>0.809154243902439</v>
      </c>
      <c r="FR219">
        <v>-0.02018830662020922</v>
      </c>
      <c r="FS219">
        <v>0.0275100168451159</v>
      </c>
      <c r="FT219">
        <v>1</v>
      </c>
      <c r="FU219">
        <v>172.9558823529412</v>
      </c>
      <c r="FV219">
        <v>9.489686712920308</v>
      </c>
      <c r="FW219">
        <v>4.52491086532103</v>
      </c>
      <c r="FX219">
        <v>0</v>
      </c>
      <c r="FY219">
        <v>0.07481798536585366</v>
      </c>
      <c r="FZ219">
        <v>0.05944017700348429</v>
      </c>
      <c r="GA219">
        <v>0.00610026208691513</v>
      </c>
      <c r="GB219">
        <v>1</v>
      </c>
      <c r="GC219">
        <v>2</v>
      </c>
      <c r="GD219">
        <v>3</v>
      </c>
      <c r="GE219" t="s">
        <v>434</v>
      </c>
      <c r="GF219">
        <v>3.12693</v>
      </c>
      <c r="GG219">
        <v>2.73415</v>
      </c>
      <c r="GH219">
        <v>0.0853023</v>
      </c>
      <c r="GI219">
        <v>0.08564239999999999</v>
      </c>
      <c r="GJ219">
        <v>0.106323</v>
      </c>
      <c r="GK219">
        <v>0.106619</v>
      </c>
      <c r="GL219">
        <v>27392</v>
      </c>
      <c r="GM219">
        <v>26551.2</v>
      </c>
      <c r="GN219">
        <v>30489.6</v>
      </c>
      <c r="GO219">
        <v>29294.6</v>
      </c>
      <c r="GP219">
        <v>37609.4</v>
      </c>
      <c r="GQ219">
        <v>34422.3</v>
      </c>
      <c r="GR219">
        <v>46649.5</v>
      </c>
      <c r="GS219">
        <v>43518.3</v>
      </c>
      <c r="GT219">
        <v>1.81428</v>
      </c>
      <c r="GU219">
        <v>1.87195</v>
      </c>
      <c r="GV219">
        <v>0.0828356</v>
      </c>
      <c r="GW219">
        <v>0</v>
      </c>
      <c r="GX219">
        <v>28.6615</v>
      </c>
      <c r="GY219">
        <v>999.9</v>
      </c>
      <c r="GZ219">
        <v>55.2</v>
      </c>
      <c r="HA219">
        <v>31.2</v>
      </c>
      <c r="HB219">
        <v>27.9981</v>
      </c>
      <c r="HC219">
        <v>62.9118</v>
      </c>
      <c r="HD219">
        <v>16.6146</v>
      </c>
      <c r="HE219">
        <v>1</v>
      </c>
      <c r="HF219">
        <v>0.187279</v>
      </c>
      <c r="HG219">
        <v>-1.46261</v>
      </c>
      <c r="HH219">
        <v>20.2132</v>
      </c>
      <c r="HI219">
        <v>5.239</v>
      </c>
      <c r="HJ219">
        <v>11.974</v>
      </c>
      <c r="HK219">
        <v>4.97215</v>
      </c>
      <c r="HL219">
        <v>3.291</v>
      </c>
      <c r="HM219">
        <v>9999</v>
      </c>
      <c r="HN219">
        <v>9999</v>
      </c>
      <c r="HO219">
        <v>9999</v>
      </c>
      <c r="HP219">
        <v>999.9</v>
      </c>
      <c r="HQ219">
        <v>4.97299</v>
      </c>
      <c r="HR219">
        <v>1.87735</v>
      </c>
      <c r="HS219">
        <v>1.87546</v>
      </c>
      <c r="HT219">
        <v>1.87826</v>
      </c>
      <c r="HU219">
        <v>1.875</v>
      </c>
      <c r="HV219">
        <v>1.87854</v>
      </c>
      <c r="HW219">
        <v>1.87565</v>
      </c>
      <c r="HX219">
        <v>1.87683</v>
      </c>
      <c r="HY219">
        <v>0</v>
      </c>
      <c r="HZ219">
        <v>0</v>
      </c>
      <c r="IA219">
        <v>0</v>
      </c>
      <c r="IB219">
        <v>0</v>
      </c>
      <c r="IC219" t="s">
        <v>426</v>
      </c>
      <c r="ID219" t="s">
        <v>427</v>
      </c>
      <c r="IE219" t="s">
        <v>428</v>
      </c>
      <c r="IF219" t="s">
        <v>428</v>
      </c>
      <c r="IG219" t="s">
        <v>428</v>
      </c>
      <c r="IH219" t="s">
        <v>428</v>
      </c>
      <c r="II219">
        <v>0</v>
      </c>
      <c r="IJ219">
        <v>100</v>
      </c>
      <c r="IK219">
        <v>100</v>
      </c>
      <c r="IL219">
        <v>0.12</v>
      </c>
      <c r="IM219">
        <v>0.2352</v>
      </c>
      <c r="IN219">
        <v>-0.2620446997112612</v>
      </c>
      <c r="IO219">
        <v>0.0009670109888777422</v>
      </c>
      <c r="IP219">
        <v>-2.06069886015755E-07</v>
      </c>
      <c r="IQ219">
        <v>1.492131737393187E-10</v>
      </c>
      <c r="IR219">
        <v>-0.04753701319922854</v>
      </c>
      <c r="IS219">
        <v>-0.001311061913088307</v>
      </c>
      <c r="IT219">
        <v>0.0006994928358591311</v>
      </c>
      <c r="IU219">
        <v>-6.08881213830995E-06</v>
      </c>
      <c r="IV219">
        <v>3</v>
      </c>
      <c r="IW219">
        <v>2112</v>
      </c>
      <c r="IX219">
        <v>1</v>
      </c>
      <c r="IY219">
        <v>30</v>
      </c>
      <c r="IZ219">
        <v>189286.3</v>
      </c>
      <c r="JA219">
        <v>189286.2</v>
      </c>
      <c r="JB219">
        <v>1.11328</v>
      </c>
      <c r="JC219">
        <v>2.55371</v>
      </c>
      <c r="JD219">
        <v>1.39893</v>
      </c>
      <c r="JE219">
        <v>2.35352</v>
      </c>
      <c r="JF219">
        <v>1.44897</v>
      </c>
      <c r="JG219">
        <v>2.52686</v>
      </c>
      <c r="JH219">
        <v>37.3858</v>
      </c>
      <c r="JI219">
        <v>24.2188</v>
      </c>
      <c r="JJ219">
        <v>18</v>
      </c>
      <c r="JK219">
        <v>476.21</v>
      </c>
      <c r="JL219">
        <v>482.934</v>
      </c>
      <c r="JM219">
        <v>31.2696</v>
      </c>
      <c r="JN219">
        <v>29.5641</v>
      </c>
      <c r="JO219">
        <v>30</v>
      </c>
      <c r="JP219">
        <v>29.2672</v>
      </c>
      <c r="JQ219">
        <v>29.3291</v>
      </c>
      <c r="JR219">
        <v>22.334</v>
      </c>
      <c r="JS219">
        <v>23.4492</v>
      </c>
      <c r="JT219">
        <v>100</v>
      </c>
      <c r="JU219">
        <v>31.2636</v>
      </c>
      <c r="JV219">
        <v>420</v>
      </c>
      <c r="JW219">
        <v>23.9808</v>
      </c>
      <c r="JX219">
        <v>100.807</v>
      </c>
      <c r="JY219">
        <v>100.11</v>
      </c>
    </row>
    <row r="220" spans="1:285">
      <c r="A220">
        <v>204</v>
      </c>
      <c r="B220">
        <v>1758505760.1</v>
      </c>
      <c r="C220">
        <v>2243.5</v>
      </c>
      <c r="D220" t="s">
        <v>839</v>
      </c>
      <c r="E220" t="s">
        <v>840</v>
      </c>
      <c r="F220">
        <v>5</v>
      </c>
      <c r="G220" t="s">
        <v>734</v>
      </c>
      <c r="H220" t="s">
        <v>420</v>
      </c>
      <c r="I220" t="s">
        <v>421</v>
      </c>
      <c r="J220">
        <v>1758505757.1</v>
      </c>
      <c r="K220">
        <f>(L220)/1000</f>
        <v>0</v>
      </c>
      <c r="L220">
        <f>1000*DL220*AJ220*(DH220-DI220)/(100*DA220*(1000-AJ220*DH220))</f>
        <v>0</v>
      </c>
      <c r="M220">
        <f>DL220*AJ220*(DG220-DF220*(1000-AJ220*DI220)/(1000-AJ220*DH220))/(100*DA220)</f>
        <v>0</v>
      </c>
      <c r="N220">
        <f>DF220 - IF(AJ220&gt;1, M220*DA220*100.0/(AL220), 0)</f>
        <v>0</v>
      </c>
      <c r="O220">
        <f>((U220-K220/2)*N220-M220)/(U220+K220/2)</f>
        <v>0</v>
      </c>
      <c r="P220">
        <f>O220*(DM220+DN220)/1000.0</f>
        <v>0</v>
      </c>
      <c r="Q220">
        <f>(DF220 - IF(AJ220&gt;1, M220*DA220*100.0/(AL220), 0))*(DM220+DN220)/1000.0</f>
        <v>0</v>
      </c>
      <c r="R220">
        <f>2.0/((1/T220-1/S220)+SIGN(T220)*SQRT((1/T220-1/S220)*(1/T220-1/S220) + 4*DB220/((DB220+1)*(DB220+1))*(2*1/T220*1/S220-1/S220*1/S220)))</f>
        <v>0</v>
      </c>
      <c r="S220">
        <f>IF(LEFT(DC220,1)&lt;&gt;"0",IF(LEFT(DC220,1)="1",3.0,DD220),$D$5+$E$5*(DT220*DM220/($K$5*1000))+$F$5*(DT220*DM220/($K$5*1000))*MAX(MIN(DA220,$J$5),$I$5)*MAX(MIN(DA220,$J$5),$I$5)+$G$5*MAX(MIN(DA220,$J$5),$I$5)*(DT220*DM220/($K$5*1000))+$H$5*(DT220*DM220/($K$5*1000))*(DT220*DM220/($K$5*1000)))</f>
        <v>0</v>
      </c>
      <c r="T220">
        <f>K220*(1000-(1000*0.61365*exp(17.502*X220/(240.97+X220))/(DM220+DN220)+DH220)/2)/(1000*0.61365*exp(17.502*X220/(240.97+X220))/(DM220+DN220)-DH220)</f>
        <v>0</v>
      </c>
      <c r="U220">
        <f>1/((DB220+1)/(R220/1.6)+1/(S220/1.37)) + DB220/((DB220+1)/(R220/1.6) + DB220/(S220/1.37))</f>
        <v>0</v>
      </c>
      <c r="V220">
        <f>(CW220*CZ220)</f>
        <v>0</v>
      </c>
      <c r="W220">
        <f>(DO220+(V220+2*0.95*5.67E-8*(((DO220+$B$7)+273)^4-(DO220+273)^4)-44100*K220)/(1.84*29.3*S220+8*0.95*5.67E-8*(DO220+273)^3))</f>
        <v>0</v>
      </c>
      <c r="X220">
        <f>($C$7*DP220+$D$7*DQ220+$E$7*W220)</f>
        <v>0</v>
      </c>
      <c r="Y220">
        <f>0.61365*exp(17.502*X220/(240.97+X220))</f>
        <v>0</v>
      </c>
      <c r="Z220">
        <f>(AA220/AB220*100)</f>
        <v>0</v>
      </c>
      <c r="AA220">
        <f>DH220*(DM220+DN220)/1000</f>
        <v>0</v>
      </c>
      <c r="AB220">
        <f>0.61365*exp(17.502*DO220/(240.97+DO220))</f>
        <v>0</v>
      </c>
      <c r="AC220">
        <f>(Y220-DH220*(DM220+DN220)/1000)</f>
        <v>0</v>
      </c>
      <c r="AD220">
        <f>(-K220*44100)</f>
        <v>0</v>
      </c>
      <c r="AE220">
        <f>2*29.3*S220*0.92*(DO220-X220)</f>
        <v>0</v>
      </c>
      <c r="AF220">
        <f>2*0.95*5.67E-8*(((DO220+$B$7)+273)^4-(X220+273)^4)</f>
        <v>0</v>
      </c>
      <c r="AG220">
        <f>V220+AF220+AD220+AE220</f>
        <v>0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MAX(0,($B$13+$C$13*DT220)/(1+$D$13*DT220)*DM220/(DO220+273)*$E$13)</f>
        <v>0</v>
      </c>
      <c r="AM220" t="s">
        <v>422</v>
      </c>
      <c r="AN220" t="s">
        <v>422</v>
      </c>
      <c r="AO220">
        <v>0</v>
      </c>
      <c r="AP220">
        <v>0</v>
      </c>
      <c r="AQ220">
        <f>1-AO220/AP220</f>
        <v>0</v>
      </c>
      <c r="AR220">
        <v>0</v>
      </c>
      <c r="AS220" t="s">
        <v>422</v>
      </c>
      <c r="AT220" t="s">
        <v>422</v>
      </c>
      <c r="AU220">
        <v>0</v>
      </c>
      <c r="AV220">
        <v>0</v>
      </c>
      <c r="AW220">
        <f>1-AU220/AV220</f>
        <v>0</v>
      </c>
      <c r="AX220">
        <v>0.5</v>
      </c>
      <c r="AY220">
        <f>CX220</f>
        <v>0</v>
      </c>
      <c r="AZ220">
        <f>M220</f>
        <v>0</v>
      </c>
      <c r="BA220">
        <f>AW220*AX220*AY220</f>
        <v>0</v>
      </c>
      <c r="BB220">
        <f>(AZ220-AR220)/AY220</f>
        <v>0</v>
      </c>
      <c r="BC220">
        <f>(AP220-AV220)/AV220</f>
        <v>0</v>
      </c>
      <c r="BD220">
        <f>AO220/(AQ220+AO220/AV220)</f>
        <v>0</v>
      </c>
      <c r="BE220" t="s">
        <v>422</v>
      </c>
      <c r="BF220">
        <v>0</v>
      </c>
      <c r="BG220">
        <f>IF(BF220&lt;&gt;0, BF220, BD220)</f>
        <v>0</v>
      </c>
      <c r="BH220">
        <f>1-BG220/AV220</f>
        <v>0</v>
      </c>
      <c r="BI220">
        <f>(AV220-AU220)/(AV220-BG220)</f>
        <v>0</v>
      </c>
      <c r="BJ220">
        <f>(AP220-AV220)/(AP220-BG220)</f>
        <v>0</v>
      </c>
      <c r="BK220">
        <f>(AV220-AU220)/(AV220-AO220)</f>
        <v>0</v>
      </c>
      <c r="BL220">
        <f>(AP220-AV220)/(AP220-AO220)</f>
        <v>0</v>
      </c>
      <c r="BM220">
        <f>(BI220*BG220/AU220)</f>
        <v>0</v>
      </c>
      <c r="BN220">
        <f>(1-BM220)</f>
        <v>0</v>
      </c>
      <c r="CW220">
        <f>$B$11*DU220+$C$11*DV220+$F$11*EG220*(1-EJ220)</f>
        <v>0</v>
      </c>
      <c r="CX220">
        <f>CW220*CY220</f>
        <v>0</v>
      </c>
      <c r="CY220">
        <f>($B$11*$D$9+$C$11*$D$9+$F$11*((ET220+EL220)/MAX(ET220+EL220+EU220, 0.1)*$I$9+EU220/MAX(ET220+EL220+EU220, 0.1)*$J$9))/($B$11+$C$11+$F$11)</f>
        <v>0</v>
      </c>
      <c r="CZ220">
        <f>($B$11*$K$9+$C$11*$K$9+$F$11*((ET220+EL220)/MAX(ET220+EL220+EU220, 0.1)*$P$9+EU220/MAX(ET220+EL220+EU220, 0.1)*$Q$9))/($B$11+$C$11+$F$11)</f>
        <v>0</v>
      </c>
      <c r="DA220">
        <v>1.91</v>
      </c>
      <c r="DB220">
        <v>0.5</v>
      </c>
      <c r="DC220" t="s">
        <v>423</v>
      </c>
      <c r="DD220">
        <v>2</v>
      </c>
      <c r="DE220">
        <v>1758505757.1</v>
      </c>
      <c r="DF220">
        <v>420.8128888888889</v>
      </c>
      <c r="DG220">
        <v>419.9972222222222</v>
      </c>
      <c r="DH220">
        <v>24.02177777777778</v>
      </c>
      <c r="DI220">
        <v>23.9406</v>
      </c>
      <c r="DJ220">
        <v>420.6934444444444</v>
      </c>
      <c r="DK220">
        <v>23.78667777777778</v>
      </c>
      <c r="DL220">
        <v>499.9827777777778</v>
      </c>
      <c r="DM220">
        <v>89.96225555555556</v>
      </c>
      <c r="DN220">
        <v>0.05624187777777778</v>
      </c>
      <c r="DO220">
        <v>30.29362222222223</v>
      </c>
      <c r="DP220">
        <v>30.00966666666666</v>
      </c>
      <c r="DQ220">
        <v>999.9000000000001</v>
      </c>
      <c r="DR220">
        <v>0</v>
      </c>
      <c r="DS220">
        <v>0</v>
      </c>
      <c r="DT220">
        <v>10001.94333333333</v>
      </c>
      <c r="DU220">
        <v>0</v>
      </c>
      <c r="DV220">
        <v>1.59976</v>
      </c>
      <c r="DW220">
        <v>0.8155788888888889</v>
      </c>
      <c r="DX220">
        <v>431.1705555555556</v>
      </c>
      <c r="DY220">
        <v>430.299</v>
      </c>
      <c r="DZ220">
        <v>0.0811827</v>
      </c>
      <c r="EA220">
        <v>419.9972222222222</v>
      </c>
      <c r="EB220">
        <v>23.9406</v>
      </c>
      <c r="EC220">
        <v>2.161053333333333</v>
      </c>
      <c r="ED220">
        <v>2.15375</v>
      </c>
      <c r="EE220">
        <v>18.67647777777778</v>
      </c>
      <c r="EF220">
        <v>18.62237777777778</v>
      </c>
      <c r="EG220">
        <v>0.00500056</v>
      </c>
      <c r="EH220">
        <v>0</v>
      </c>
      <c r="EI220">
        <v>0</v>
      </c>
      <c r="EJ220">
        <v>0</v>
      </c>
      <c r="EK220">
        <v>173.8555555555555</v>
      </c>
      <c r="EL220">
        <v>0.00500056</v>
      </c>
      <c r="EM220">
        <v>-5.577777777777778</v>
      </c>
      <c r="EN220">
        <v>-2.666666666666667</v>
      </c>
      <c r="EO220">
        <v>35.34711111111111</v>
      </c>
      <c r="EP220">
        <v>40.41633333333333</v>
      </c>
      <c r="EQ220">
        <v>37.597</v>
      </c>
      <c r="ER220">
        <v>40.60388888888889</v>
      </c>
      <c r="ES220">
        <v>38.40255555555555</v>
      </c>
      <c r="ET220">
        <v>0</v>
      </c>
      <c r="EU220">
        <v>0</v>
      </c>
      <c r="EV220">
        <v>0</v>
      </c>
      <c r="EW220">
        <v>1758505762.3</v>
      </c>
      <c r="EX220">
        <v>0</v>
      </c>
      <c r="EY220">
        <v>173.9076923076923</v>
      </c>
      <c r="EZ220">
        <v>3.049572904265906</v>
      </c>
      <c r="FA220">
        <v>-13.5692307891486</v>
      </c>
      <c r="FB220">
        <v>-5.773076923076923</v>
      </c>
      <c r="FC220">
        <v>15</v>
      </c>
      <c r="FD220">
        <v>0</v>
      </c>
      <c r="FE220" t="s">
        <v>424</v>
      </c>
      <c r="FF220">
        <v>1747148579.5</v>
      </c>
      <c r="FG220">
        <v>1747148584.5</v>
      </c>
      <c r="FH220">
        <v>0</v>
      </c>
      <c r="FI220">
        <v>0.162</v>
      </c>
      <c r="FJ220">
        <v>-0.001</v>
      </c>
      <c r="FK220">
        <v>0.139</v>
      </c>
      <c r="FL220">
        <v>0.058</v>
      </c>
      <c r="FM220">
        <v>420</v>
      </c>
      <c r="FN220">
        <v>16</v>
      </c>
      <c r="FO220">
        <v>0.19</v>
      </c>
      <c r="FP220">
        <v>0.02</v>
      </c>
      <c r="FQ220">
        <v>0.806182875</v>
      </c>
      <c r="FR220">
        <v>0.06725001500937976</v>
      </c>
      <c r="FS220">
        <v>0.02485625625087928</v>
      </c>
      <c r="FT220">
        <v>1</v>
      </c>
      <c r="FU220">
        <v>173.0294117647059</v>
      </c>
      <c r="FV220">
        <v>-1.436210784769548</v>
      </c>
      <c r="FW220">
        <v>5.890846808784579</v>
      </c>
      <c r="FX220">
        <v>0</v>
      </c>
      <c r="FY220">
        <v>0.07638888749999999</v>
      </c>
      <c r="FZ220">
        <v>0.05276477560975601</v>
      </c>
      <c r="GA220">
        <v>0.005400926702297834</v>
      </c>
      <c r="GB220">
        <v>1</v>
      </c>
      <c r="GC220">
        <v>2</v>
      </c>
      <c r="GD220">
        <v>3</v>
      </c>
      <c r="GE220" t="s">
        <v>434</v>
      </c>
      <c r="GF220">
        <v>3.12707</v>
      </c>
      <c r="GG220">
        <v>2.73376</v>
      </c>
      <c r="GH220">
        <v>0.0853057</v>
      </c>
      <c r="GI220">
        <v>0.0856418</v>
      </c>
      <c r="GJ220">
        <v>0.106319</v>
      </c>
      <c r="GK220">
        <v>0.106618</v>
      </c>
      <c r="GL220">
        <v>27392.1</v>
      </c>
      <c r="GM220">
        <v>26551.2</v>
      </c>
      <c r="GN220">
        <v>30489.8</v>
      </c>
      <c r="GO220">
        <v>29294.6</v>
      </c>
      <c r="GP220">
        <v>37609.7</v>
      </c>
      <c r="GQ220">
        <v>34422.4</v>
      </c>
      <c r="GR220">
        <v>46649.6</v>
      </c>
      <c r="GS220">
        <v>43518.5</v>
      </c>
      <c r="GT220">
        <v>1.81445</v>
      </c>
      <c r="GU220">
        <v>1.87173</v>
      </c>
      <c r="GV220">
        <v>0.0830665</v>
      </c>
      <c r="GW220">
        <v>0</v>
      </c>
      <c r="GX220">
        <v>28.6626</v>
      </c>
      <c r="GY220">
        <v>999.9</v>
      </c>
      <c r="GZ220">
        <v>55.2</v>
      </c>
      <c r="HA220">
        <v>31.2</v>
      </c>
      <c r="HB220">
        <v>27.9997</v>
      </c>
      <c r="HC220">
        <v>63.3418</v>
      </c>
      <c r="HD220">
        <v>16.6827</v>
      </c>
      <c r="HE220">
        <v>1</v>
      </c>
      <c r="HF220">
        <v>0.187309</v>
      </c>
      <c r="HG220">
        <v>-1.46556</v>
      </c>
      <c r="HH220">
        <v>20.2132</v>
      </c>
      <c r="HI220">
        <v>5.2384</v>
      </c>
      <c r="HJ220">
        <v>11.974</v>
      </c>
      <c r="HK220">
        <v>4.972</v>
      </c>
      <c r="HL220">
        <v>3.291</v>
      </c>
      <c r="HM220">
        <v>9999</v>
      </c>
      <c r="HN220">
        <v>9999</v>
      </c>
      <c r="HO220">
        <v>9999</v>
      </c>
      <c r="HP220">
        <v>999.9</v>
      </c>
      <c r="HQ220">
        <v>4.97297</v>
      </c>
      <c r="HR220">
        <v>1.87734</v>
      </c>
      <c r="HS220">
        <v>1.87546</v>
      </c>
      <c r="HT220">
        <v>1.87827</v>
      </c>
      <c r="HU220">
        <v>1.875</v>
      </c>
      <c r="HV220">
        <v>1.87853</v>
      </c>
      <c r="HW220">
        <v>1.87564</v>
      </c>
      <c r="HX220">
        <v>1.87683</v>
      </c>
      <c r="HY220">
        <v>0</v>
      </c>
      <c r="HZ220">
        <v>0</v>
      </c>
      <c r="IA220">
        <v>0</v>
      </c>
      <c r="IB220">
        <v>0</v>
      </c>
      <c r="IC220" t="s">
        <v>426</v>
      </c>
      <c r="ID220" t="s">
        <v>427</v>
      </c>
      <c r="IE220" t="s">
        <v>428</v>
      </c>
      <c r="IF220" t="s">
        <v>428</v>
      </c>
      <c r="IG220" t="s">
        <v>428</v>
      </c>
      <c r="IH220" t="s">
        <v>428</v>
      </c>
      <c r="II220">
        <v>0</v>
      </c>
      <c r="IJ220">
        <v>100</v>
      </c>
      <c r="IK220">
        <v>100</v>
      </c>
      <c r="IL220">
        <v>0.12</v>
      </c>
      <c r="IM220">
        <v>0.2351</v>
      </c>
      <c r="IN220">
        <v>-0.2620446997112612</v>
      </c>
      <c r="IO220">
        <v>0.0009670109888777422</v>
      </c>
      <c r="IP220">
        <v>-2.06069886015755E-07</v>
      </c>
      <c r="IQ220">
        <v>1.492131737393187E-10</v>
      </c>
      <c r="IR220">
        <v>-0.04753701319922854</v>
      </c>
      <c r="IS220">
        <v>-0.001311061913088307</v>
      </c>
      <c r="IT220">
        <v>0.0006994928358591311</v>
      </c>
      <c r="IU220">
        <v>-6.08881213830995E-06</v>
      </c>
      <c r="IV220">
        <v>3</v>
      </c>
      <c r="IW220">
        <v>2112</v>
      </c>
      <c r="IX220">
        <v>1</v>
      </c>
      <c r="IY220">
        <v>30</v>
      </c>
      <c r="IZ220">
        <v>189286.3</v>
      </c>
      <c r="JA220">
        <v>189286.3</v>
      </c>
      <c r="JB220">
        <v>1.1145</v>
      </c>
      <c r="JC220">
        <v>2.55859</v>
      </c>
      <c r="JD220">
        <v>1.39893</v>
      </c>
      <c r="JE220">
        <v>2.35352</v>
      </c>
      <c r="JF220">
        <v>1.44897</v>
      </c>
      <c r="JG220">
        <v>2.46826</v>
      </c>
      <c r="JH220">
        <v>37.3858</v>
      </c>
      <c r="JI220">
        <v>24.2188</v>
      </c>
      <c r="JJ220">
        <v>18</v>
      </c>
      <c r="JK220">
        <v>476.306</v>
      </c>
      <c r="JL220">
        <v>482.784</v>
      </c>
      <c r="JM220">
        <v>31.265</v>
      </c>
      <c r="JN220">
        <v>29.5628</v>
      </c>
      <c r="JO220">
        <v>30</v>
      </c>
      <c r="JP220">
        <v>29.2672</v>
      </c>
      <c r="JQ220">
        <v>29.3291</v>
      </c>
      <c r="JR220">
        <v>22.3367</v>
      </c>
      <c r="JS220">
        <v>23.4492</v>
      </c>
      <c r="JT220">
        <v>100</v>
      </c>
      <c r="JU220">
        <v>31.2546</v>
      </c>
      <c r="JV220">
        <v>420</v>
      </c>
      <c r="JW220">
        <v>23.9808</v>
      </c>
      <c r="JX220">
        <v>100.807</v>
      </c>
      <c r="JY220">
        <v>100.111</v>
      </c>
    </row>
    <row r="221" spans="1:285">
      <c r="A221">
        <v>205</v>
      </c>
      <c r="B221">
        <v>1758505762.1</v>
      </c>
      <c r="C221">
        <v>2245.5</v>
      </c>
      <c r="D221" t="s">
        <v>841</v>
      </c>
      <c r="E221" t="s">
        <v>842</v>
      </c>
      <c r="F221">
        <v>5</v>
      </c>
      <c r="G221" t="s">
        <v>734</v>
      </c>
      <c r="H221" t="s">
        <v>420</v>
      </c>
      <c r="I221" t="s">
        <v>421</v>
      </c>
      <c r="J221">
        <v>1758505759.1</v>
      </c>
      <c r="K221">
        <f>(L221)/1000</f>
        <v>0</v>
      </c>
      <c r="L221">
        <f>1000*DL221*AJ221*(DH221-DI221)/(100*DA221*(1000-AJ221*DH221))</f>
        <v>0</v>
      </c>
      <c r="M221">
        <f>DL221*AJ221*(DG221-DF221*(1000-AJ221*DI221)/(1000-AJ221*DH221))/(100*DA221)</f>
        <v>0</v>
      </c>
      <c r="N221">
        <f>DF221 - IF(AJ221&gt;1, M221*DA221*100.0/(AL221), 0)</f>
        <v>0</v>
      </c>
      <c r="O221">
        <f>((U221-K221/2)*N221-M221)/(U221+K221/2)</f>
        <v>0</v>
      </c>
      <c r="P221">
        <f>O221*(DM221+DN221)/1000.0</f>
        <v>0</v>
      </c>
      <c r="Q221">
        <f>(DF221 - IF(AJ221&gt;1, M221*DA221*100.0/(AL221), 0))*(DM221+DN221)/1000.0</f>
        <v>0</v>
      </c>
      <c r="R221">
        <f>2.0/((1/T221-1/S221)+SIGN(T221)*SQRT((1/T221-1/S221)*(1/T221-1/S221) + 4*DB221/((DB221+1)*(DB221+1))*(2*1/T221*1/S221-1/S221*1/S221)))</f>
        <v>0</v>
      </c>
      <c r="S221">
        <f>IF(LEFT(DC221,1)&lt;&gt;"0",IF(LEFT(DC221,1)="1",3.0,DD221),$D$5+$E$5*(DT221*DM221/($K$5*1000))+$F$5*(DT221*DM221/($K$5*1000))*MAX(MIN(DA221,$J$5),$I$5)*MAX(MIN(DA221,$J$5),$I$5)+$G$5*MAX(MIN(DA221,$J$5),$I$5)*(DT221*DM221/($K$5*1000))+$H$5*(DT221*DM221/($K$5*1000))*(DT221*DM221/($K$5*1000)))</f>
        <v>0</v>
      </c>
      <c r="T221">
        <f>K221*(1000-(1000*0.61365*exp(17.502*X221/(240.97+X221))/(DM221+DN221)+DH221)/2)/(1000*0.61365*exp(17.502*X221/(240.97+X221))/(DM221+DN221)-DH221)</f>
        <v>0</v>
      </c>
      <c r="U221">
        <f>1/((DB221+1)/(R221/1.6)+1/(S221/1.37)) + DB221/((DB221+1)/(R221/1.6) + DB221/(S221/1.37))</f>
        <v>0</v>
      </c>
      <c r="V221">
        <f>(CW221*CZ221)</f>
        <v>0</v>
      </c>
      <c r="W221">
        <f>(DO221+(V221+2*0.95*5.67E-8*(((DO221+$B$7)+273)^4-(DO221+273)^4)-44100*K221)/(1.84*29.3*S221+8*0.95*5.67E-8*(DO221+273)^3))</f>
        <v>0</v>
      </c>
      <c r="X221">
        <f>($C$7*DP221+$D$7*DQ221+$E$7*W221)</f>
        <v>0</v>
      </c>
      <c r="Y221">
        <f>0.61365*exp(17.502*X221/(240.97+X221))</f>
        <v>0</v>
      </c>
      <c r="Z221">
        <f>(AA221/AB221*100)</f>
        <v>0</v>
      </c>
      <c r="AA221">
        <f>DH221*(DM221+DN221)/1000</f>
        <v>0</v>
      </c>
      <c r="AB221">
        <f>0.61365*exp(17.502*DO221/(240.97+DO221))</f>
        <v>0</v>
      </c>
      <c r="AC221">
        <f>(Y221-DH221*(DM221+DN221)/1000)</f>
        <v>0</v>
      </c>
      <c r="AD221">
        <f>(-K221*44100)</f>
        <v>0</v>
      </c>
      <c r="AE221">
        <f>2*29.3*S221*0.92*(DO221-X221)</f>
        <v>0</v>
      </c>
      <c r="AF221">
        <f>2*0.95*5.67E-8*(((DO221+$B$7)+273)^4-(X221+273)^4)</f>
        <v>0</v>
      </c>
      <c r="AG221">
        <f>V221+AF221+AD221+AE221</f>
        <v>0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MAX(0,($B$13+$C$13*DT221)/(1+$D$13*DT221)*DM221/(DO221+273)*$E$13)</f>
        <v>0</v>
      </c>
      <c r="AM221" t="s">
        <v>422</v>
      </c>
      <c r="AN221" t="s">
        <v>422</v>
      </c>
      <c r="AO221">
        <v>0</v>
      </c>
      <c r="AP221">
        <v>0</v>
      </c>
      <c r="AQ221">
        <f>1-AO221/AP221</f>
        <v>0</v>
      </c>
      <c r="AR221">
        <v>0</v>
      </c>
      <c r="AS221" t="s">
        <v>422</v>
      </c>
      <c r="AT221" t="s">
        <v>422</v>
      </c>
      <c r="AU221">
        <v>0</v>
      </c>
      <c r="AV221">
        <v>0</v>
      </c>
      <c r="AW221">
        <f>1-AU221/AV221</f>
        <v>0</v>
      </c>
      <c r="AX221">
        <v>0.5</v>
      </c>
      <c r="AY221">
        <f>CX221</f>
        <v>0</v>
      </c>
      <c r="AZ221">
        <f>M221</f>
        <v>0</v>
      </c>
      <c r="BA221">
        <f>AW221*AX221*AY221</f>
        <v>0</v>
      </c>
      <c r="BB221">
        <f>(AZ221-AR221)/AY221</f>
        <v>0</v>
      </c>
      <c r="BC221">
        <f>(AP221-AV221)/AV221</f>
        <v>0</v>
      </c>
      <c r="BD221">
        <f>AO221/(AQ221+AO221/AV221)</f>
        <v>0</v>
      </c>
      <c r="BE221" t="s">
        <v>422</v>
      </c>
      <c r="BF221">
        <v>0</v>
      </c>
      <c r="BG221">
        <f>IF(BF221&lt;&gt;0, BF221, BD221)</f>
        <v>0</v>
      </c>
      <c r="BH221">
        <f>1-BG221/AV221</f>
        <v>0</v>
      </c>
      <c r="BI221">
        <f>(AV221-AU221)/(AV221-BG221)</f>
        <v>0</v>
      </c>
      <c r="BJ221">
        <f>(AP221-AV221)/(AP221-BG221)</f>
        <v>0</v>
      </c>
      <c r="BK221">
        <f>(AV221-AU221)/(AV221-AO221)</f>
        <v>0</v>
      </c>
      <c r="BL221">
        <f>(AP221-AV221)/(AP221-AO221)</f>
        <v>0</v>
      </c>
      <c r="BM221">
        <f>(BI221*BG221/AU221)</f>
        <v>0</v>
      </c>
      <c r="BN221">
        <f>(1-BM221)</f>
        <v>0</v>
      </c>
      <c r="CW221">
        <f>$B$11*DU221+$C$11*DV221+$F$11*EG221*(1-EJ221)</f>
        <v>0</v>
      </c>
      <c r="CX221">
        <f>CW221*CY221</f>
        <v>0</v>
      </c>
      <c r="CY221">
        <f>($B$11*$D$9+$C$11*$D$9+$F$11*((ET221+EL221)/MAX(ET221+EL221+EU221, 0.1)*$I$9+EU221/MAX(ET221+EL221+EU221, 0.1)*$J$9))/($B$11+$C$11+$F$11)</f>
        <v>0</v>
      </c>
      <c r="CZ221">
        <f>($B$11*$K$9+$C$11*$K$9+$F$11*((ET221+EL221)/MAX(ET221+EL221+EU221, 0.1)*$P$9+EU221/MAX(ET221+EL221+EU221, 0.1)*$Q$9))/($B$11+$C$11+$F$11)</f>
        <v>0</v>
      </c>
      <c r="DA221">
        <v>1.91</v>
      </c>
      <c r="DB221">
        <v>0.5</v>
      </c>
      <c r="DC221" t="s">
        <v>423</v>
      </c>
      <c r="DD221">
        <v>2</v>
      </c>
      <c r="DE221">
        <v>1758505759.1</v>
      </c>
      <c r="DF221">
        <v>420.8115555555555</v>
      </c>
      <c r="DG221">
        <v>419.9795555555555</v>
      </c>
      <c r="DH221">
        <v>24.02106666666667</v>
      </c>
      <c r="DI221">
        <v>23.9397</v>
      </c>
      <c r="DJ221">
        <v>420.6922222222222</v>
      </c>
      <c r="DK221">
        <v>23.78597777777778</v>
      </c>
      <c r="DL221">
        <v>499.9897777777778</v>
      </c>
      <c r="DM221">
        <v>89.96245555555555</v>
      </c>
      <c r="DN221">
        <v>0.05619345555555556</v>
      </c>
      <c r="DO221">
        <v>30.29397777777778</v>
      </c>
      <c r="DP221">
        <v>30.01105555555555</v>
      </c>
      <c r="DQ221">
        <v>999.9000000000001</v>
      </c>
      <c r="DR221">
        <v>0</v>
      </c>
      <c r="DS221">
        <v>0</v>
      </c>
      <c r="DT221">
        <v>10000.96888888889</v>
      </c>
      <c r="DU221">
        <v>0</v>
      </c>
      <c r="DV221">
        <v>1.59976</v>
      </c>
      <c r="DW221">
        <v>0.8319803333333333</v>
      </c>
      <c r="DX221">
        <v>431.1688888888888</v>
      </c>
      <c r="DY221">
        <v>430.2805555555556</v>
      </c>
      <c r="DZ221">
        <v>0.08137004444444444</v>
      </c>
      <c r="EA221">
        <v>419.9795555555555</v>
      </c>
      <c r="EB221">
        <v>23.9397</v>
      </c>
      <c r="EC221">
        <v>2.160994444444444</v>
      </c>
      <c r="ED221">
        <v>2.153673333333333</v>
      </c>
      <c r="EE221">
        <v>18.67603333333333</v>
      </c>
      <c r="EF221">
        <v>18.62181111111111</v>
      </c>
      <c r="EG221">
        <v>0.00500056</v>
      </c>
      <c r="EH221">
        <v>0</v>
      </c>
      <c r="EI221">
        <v>0</v>
      </c>
      <c r="EJ221">
        <v>0</v>
      </c>
      <c r="EK221">
        <v>175.2222222222222</v>
      </c>
      <c r="EL221">
        <v>0.00500056</v>
      </c>
      <c r="EM221">
        <v>-10.96666666666667</v>
      </c>
      <c r="EN221">
        <v>-3.733333333333333</v>
      </c>
      <c r="EO221">
        <v>35.39555555555555</v>
      </c>
      <c r="EP221">
        <v>40.45099999999999</v>
      </c>
      <c r="EQ221">
        <v>37.63177777777778</v>
      </c>
      <c r="ER221">
        <v>40.65266666666667</v>
      </c>
      <c r="ES221">
        <v>38.40944444444445</v>
      </c>
      <c r="ET221">
        <v>0</v>
      </c>
      <c r="EU221">
        <v>0</v>
      </c>
      <c r="EV221">
        <v>0</v>
      </c>
      <c r="EW221">
        <v>1758505764.1</v>
      </c>
      <c r="EX221">
        <v>0</v>
      </c>
      <c r="EY221">
        <v>173.932</v>
      </c>
      <c r="EZ221">
        <v>-8.076922642502655</v>
      </c>
      <c r="FA221">
        <v>-19.46923122977362</v>
      </c>
      <c r="FB221">
        <v>-7.035999999999999</v>
      </c>
      <c r="FC221">
        <v>15</v>
      </c>
      <c r="FD221">
        <v>0</v>
      </c>
      <c r="FE221" t="s">
        <v>424</v>
      </c>
      <c r="FF221">
        <v>1747148579.5</v>
      </c>
      <c r="FG221">
        <v>1747148584.5</v>
      </c>
      <c r="FH221">
        <v>0</v>
      </c>
      <c r="FI221">
        <v>0.162</v>
      </c>
      <c r="FJ221">
        <v>-0.001</v>
      </c>
      <c r="FK221">
        <v>0.139</v>
      </c>
      <c r="FL221">
        <v>0.058</v>
      </c>
      <c r="FM221">
        <v>420</v>
      </c>
      <c r="FN221">
        <v>16</v>
      </c>
      <c r="FO221">
        <v>0.19</v>
      </c>
      <c r="FP221">
        <v>0.02</v>
      </c>
      <c r="FQ221">
        <v>0.8088669512195121</v>
      </c>
      <c r="FR221">
        <v>0.1857680905923351</v>
      </c>
      <c r="FS221">
        <v>0.02758397832778776</v>
      </c>
      <c r="FT221">
        <v>1</v>
      </c>
      <c r="FU221">
        <v>173.4970588235294</v>
      </c>
      <c r="FV221">
        <v>12.09931256106549</v>
      </c>
      <c r="FW221">
        <v>5.916253051806553</v>
      </c>
      <c r="FX221">
        <v>0</v>
      </c>
      <c r="FY221">
        <v>0.07794064390243903</v>
      </c>
      <c r="FZ221">
        <v>0.03916896794425073</v>
      </c>
      <c r="GA221">
        <v>0.004372217258289246</v>
      </c>
      <c r="GB221">
        <v>1</v>
      </c>
      <c r="GC221">
        <v>2</v>
      </c>
      <c r="GD221">
        <v>3</v>
      </c>
      <c r="GE221" t="s">
        <v>434</v>
      </c>
      <c r="GF221">
        <v>3.12695</v>
      </c>
      <c r="GG221">
        <v>2.73383</v>
      </c>
      <c r="GH221">
        <v>0.08530450000000001</v>
      </c>
      <c r="GI221">
        <v>0.0856367</v>
      </c>
      <c r="GJ221">
        <v>0.106314</v>
      </c>
      <c r="GK221">
        <v>0.106615</v>
      </c>
      <c r="GL221">
        <v>27392</v>
      </c>
      <c r="GM221">
        <v>26551.2</v>
      </c>
      <c r="GN221">
        <v>30489.7</v>
      </c>
      <c r="GO221">
        <v>29294.5</v>
      </c>
      <c r="GP221">
        <v>37609.7</v>
      </c>
      <c r="GQ221">
        <v>34422.4</v>
      </c>
      <c r="GR221">
        <v>46649.5</v>
      </c>
      <c r="GS221">
        <v>43518.3</v>
      </c>
      <c r="GT221">
        <v>1.81405</v>
      </c>
      <c r="GU221">
        <v>1.87195</v>
      </c>
      <c r="GV221">
        <v>0.0825748</v>
      </c>
      <c r="GW221">
        <v>0</v>
      </c>
      <c r="GX221">
        <v>28.6632</v>
      </c>
      <c r="GY221">
        <v>999.9</v>
      </c>
      <c r="GZ221">
        <v>55.2</v>
      </c>
      <c r="HA221">
        <v>31.2</v>
      </c>
      <c r="HB221">
        <v>27.9988</v>
      </c>
      <c r="HC221">
        <v>63.3518</v>
      </c>
      <c r="HD221">
        <v>16.7428</v>
      </c>
      <c r="HE221">
        <v>1</v>
      </c>
      <c r="HF221">
        <v>0.187292</v>
      </c>
      <c r="HG221">
        <v>-1.45556</v>
      </c>
      <c r="HH221">
        <v>20.2132</v>
      </c>
      <c r="HI221">
        <v>5.23855</v>
      </c>
      <c r="HJ221">
        <v>11.974</v>
      </c>
      <c r="HK221">
        <v>4.972</v>
      </c>
      <c r="HL221">
        <v>3.291</v>
      </c>
      <c r="HM221">
        <v>9999</v>
      </c>
      <c r="HN221">
        <v>9999</v>
      </c>
      <c r="HO221">
        <v>9999</v>
      </c>
      <c r="HP221">
        <v>999.9</v>
      </c>
      <c r="HQ221">
        <v>4.97297</v>
      </c>
      <c r="HR221">
        <v>1.87736</v>
      </c>
      <c r="HS221">
        <v>1.87546</v>
      </c>
      <c r="HT221">
        <v>1.87827</v>
      </c>
      <c r="HU221">
        <v>1.875</v>
      </c>
      <c r="HV221">
        <v>1.87853</v>
      </c>
      <c r="HW221">
        <v>1.87563</v>
      </c>
      <c r="HX221">
        <v>1.87683</v>
      </c>
      <c r="HY221">
        <v>0</v>
      </c>
      <c r="HZ221">
        <v>0</v>
      </c>
      <c r="IA221">
        <v>0</v>
      </c>
      <c r="IB221">
        <v>0</v>
      </c>
      <c r="IC221" t="s">
        <v>426</v>
      </c>
      <c r="ID221" t="s">
        <v>427</v>
      </c>
      <c r="IE221" t="s">
        <v>428</v>
      </c>
      <c r="IF221" t="s">
        <v>428</v>
      </c>
      <c r="IG221" t="s">
        <v>428</v>
      </c>
      <c r="IH221" t="s">
        <v>428</v>
      </c>
      <c r="II221">
        <v>0</v>
      </c>
      <c r="IJ221">
        <v>100</v>
      </c>
      <c r="IK221">
        <v>100</v>
      </c>
      <c r="IL221">
        <v>0.119</v>
      </c>
      <c r="IM221">
        <v>0.2351</v>
      </c>
      <c r="IN221">
        <v>-0.2620446997112612</v>
      </c>
      <c r="IO221">
        <v>0.0009670109888777422</v>
      </c>
      <c r="IP221">
        <v>-2.06069886015755E-07</v>
      </c>
      <c r="IQ221">
        <v>1.492131737393187E-10</v>
      </c>
      <c r="IR221">
        <v>-0.04753701319922854</v>
      </c>
      <c r="IS221">
        <v>-0.001311061913088307</v>
      </c>
      <c r="IT221">
        <v>0.0006994928358591311</v>
      </c>
      <c r="IU221">
        <v>-6.08881213830995E-06</v>
      </c>
      <c r="IV221">
        <v>3</v>
      </c>
      <c r="IW221">
        <v>2112</v>
      </c>
      <c r="IX221">
        <v>1</v>
      </c>
      <c r="IY221">
        <v>30</v>
      </c>
      <c r="IZ221">
        <v>189286.4</v>
      </c>
      <c r="JA221">
        <v>189286.3</v>
      </c>
      <c r="JB221">
        <v>1.1145</v>
      </c>
      <c r="JC221">
        <v>2.55493</v>
      </c>
      <c r="JD221">
        <v>1.39893</v>
      </c>
      <c r="JE221">
        <v>2.35352</v>
      </c>
      <c r="JF221">
        <v>1.44897</v>
      </c>
      <c r="JG221">
        <v>2.54395</v>
      </c>
      <c r="JH221">
        <v>37.3858</v>
      </c>
      <c r="JI221">
        <v>24.2188</v>
      </c>
      <c r="JJ221">
        <v>18</v>
      </c>
      <c r="JK221">
        <v>476.087</v>
      </c>
      <c r="JL221">
        <v>482.934</v>
      </c>
      <c r="JM221">
        <v>31.2612</v>
      </c>
      <c r="JN221">
        <v>29.5623</v>
      </c>
      <c r="JO221">
        <v>30</v>
      </c>
      <c r="JP221">
        <v>29.2672</v>
      </c>
      <c r="JQ221">
        <v>29.3291</v>
      </c>
      <c r="JR221">
        <v>22.3368</v>
      </c>
      <c r="JS221">
        <v>23.4492</v>
      </c>
      <c r="JT221">
        <v>100</v>
      </c>
      <c r="JU221">
        <v>31.2546</v>
      </c>
      <c r="JV221">
        <v>420</v>
      </c>
      <c r="JW221">
        <v>23.9808</v>
      </c>
      <c r="JX221">
        <v>100.807</v>
      </c>
      <c r="JY221">
        <v>100.11</v>
      </c>
    </row>
    <row r="222" spans="1:285">
      <c r="A222">
        <v>206</v>
      </c>
      <c r="B222">
        <v>1758505764.1</v>
      </c>
      <c r="C222">
        <v>2247.5</v>
      </c>
      <c r="D222" t="s">
        <v>843</v>
      </c>
      <c r="E222" t="s">
        <v>844</v>
      </c>
      <c r="F222">
        <v>5</v>
      </c>
      <c r="G222" t="s">
        <v>734</v>
      </c>
      <c r="H222" t="s">
        <v>420</v>
      </c>
      <c r="I222" t="s">
        <v>421</v>
      </c>
      <c r="J222">
        <v>1758505761.1</v>
      </c>
      <c r="K222">
        <f>(L222)/1000</f>
        <v>0</v>
      </c>
      <c r="L222">
        <f>1000*DL222*AJ222*(DH222-DI222)/(100*DA222*(1000-AJ222*DH222))</f>
        <v>0</v>
      </c>
      <c r="M222">
        <f>DL222*AJ222*(DG222-DF222*(1000-AJ222*DI222)/(1000-AJ222*DH222))/(100*DA222)</f>
        <v>0</v>
      </c>
      <c r="N222">
        <f>DF222 - IF(AJ222&gt;1, M222*DA222*100.0/(AL222), 0)</f>
        <v>0</v>
      </c>
      <c r="O222">
        <f>((U222-K222/2)*N222-M222)/(U222+K222/2)</f>
        <v>0</v>
      </c>
      <c r="P222">
        <f>O222*(DM222+DN222)/1000.0</f>
        <v>0</v>
      </c>
      <c r="Q222">
        <f>(DF222 - IF(AJ222&gt;1, M222*DA222*100.0/(AL222), 0))*(DM222+DN222)/1000.0</f>
        <v>0</v>
      </c>
      <c r="R222">
        <f>2.0/((1/T222-1/S222)+SIGN(T222)*SQRT((1/T222-1/S222)*(1/T222-1/S222) + 4*DB222/((DB222+1)*(DB222+1))*(2*1/T222*1/S222-1/S222*1/S222)))</f>
        <v>0</v>
      </c>
      <c r="S222">
        <f>IF(LEFT(DC222,1)&lt;&gt;"0",IF(LEFT(DC222,1)="1",3.0,DD222),$D$5+$E$5*(DT222*DM222/($K$5*1000))+$F$5*(DT222*DM222/($K$5*1000))*MAX(MIN(DA222,$J$5),$I$5)*MAX(MIN(DA222,$J$5),$I$5)+$G$5*MAX(MIN(DA222,$J$5),$I$5)*(DT222*DM222/($K$5*1000))+$H$5*(DT222*DM222/($K$5*1000))*(DT222*DM222/($K$5*1000)))</f>
        <v>0</v>
      </c>
      <c r="T222">
        <f>K222*(1000-(1000*0.61365*exp(17.502*X222/(240.97+X222))/(DM222+DN222)+DH222)/2)/(1000*0.61365*exp(17.502*X222/(240.97+X222))/(DM222+DN222)-DH222)</f>
        <v>0</v>
      </c>
      <c r="U222">
        <f>1/((DB222+1)/(R222/1.6)+1/(S222/1.37)) + DB222/((DB222+1)/(R222/1.6) + DB222/(S222/1.37))</f>
        <v>0</v>
      </c>
      <c r="V222">
        <f>(CW222*CZ222)</f>
        <v>0</v>
      </c>
      <c r="W222">
        <f>(DO222+(V222+2*0.95*5.67E-8*(((DO222+$B$7)+273)^4-(DO222+273)^4)-44100*K222)/(1.84*29.3*S222+8*0.95*5.67E-8*(DO222+273)^3))</f>
        <v>0</v>
      </c>
      <c r="X222">
        <f>($C$7*DP222+$D$7*DQ222+$E$7*W222)</f>
        <v>0</v>
      </c>
      <c r="Y222">
        <f>0.61365*exp(17.502*X222/(240.97+X222))</f>
        <v>0</v>
      </c>
      <c r="Z222">
        <f>(AA222/AB222*100)</f>
        <v>0</v>
      </c>
      <c r="AA222">
        <f>DH222*(DM222+DN222)/1000</f>
        <v>0</v>
      </c>
      <c r="AB222">
        <f>0.61365*exp(17.502*DO222/(240.97+DO222))</f>
        <v>0</v>
      </c>
      <c r="AC222">
        <f>(Y222-DH222*(DM222+DN222)/1000)</f>
        <v>0</v>
      </c>
      <c r="AD222">
        <f>(-K222*44100)</f>
        <v>0</v>
      </c>
      <c r="AE222">
        <f>2*29.3*S222*0.92*(DO222-X222)</f>
        <v>0</v>
      </c>
      <c r="AF222">
        <f>2*0.95*5.67E-8*(((DO222+$B$7)+273)^4-(X222+273)^4)</f>
        <v>0</v>
      </c>
      <c r="AG222">
        <f>V222+AF222+AD222+AE222</f>
        <v>0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MAX(0,($B$13+$C$13*DT222)/(1+$D$13*DT222)*DM222/(DO222+273)*$E$13)</f>
        <v>0</v>
      </c>
      <c r="AM222" t="s">
        <v>422</v>
      </c>
      <c r="AN222" t="s">
        <v>422</v>
      </c>
      <c r="AO222">
        <v>0</v>
      </c>
      <c r="AP222">
        <v>0</v>
      </c>
      <c r="AQ222">
        <f>1-AO222/AP222</f>
        <v>0</v>
      </c>
      <c r="AR222">
        <v>0</v>
      </c>
      <c r="AS222" t="s">
        <v>422</v>
      </c>
      <c r="AT222" t="s">
        <v>422</v>
      </c>
      <c r="AU222">
        <v>0</v>
      </c>
      <c r="AV222">
        <v>0</v>
      </c>
      <c r="AW222">
        <f>1-AU222/AV222</f>
        <v>0</v>
      </c>
      <c r="AX222">
        <v>0.5</v>
      </c>
      <c r="AY222">
        <f>CX222</f>
        <v>0</v>
      </c>
      <c r="AZ222">
        <f>M222</f>
        <v>0</v>
      </c>
      <c r="BA222">
        <f>AW222*AX222*AY222</f>
        <v>0</v>
      </c>
      <c r="BB222">
        <f>(AZ222-AR222)/AY222</f>
        <v>0</v>
      </c>
      <c r="BC222">
        <f>(AP222-AV222)/AV222</f>
        <v>0</v>
      </c>
      <c r="BD222">
        <f>AO222/(AQ222+AO222/AV222)</f>
        <v>0</v>
      </c>
      <c r="BE222" t="s">
        <v>422</v>
      </c>
      <c r="BF222">
        <v>0</v>
      </c>
      <c r="BG222">
        <f>IF(BF222&lt;&gt;0, BF222, BD222)</f>
        <v>0</v>
      </c>
      <c r="BH222">
        <f>1-BG222/AV222</f>
        <v>0</v>
      </c>
      <c r="BI222">
        <f>(AV222-AU222)/(AV222-BG222)</f>
        <v>0</v>
      </c>
      <c r="BJ222">
        <f>(AP222-AV222)/(AP222-BG222)</f>
        <v>0</v>
      </c>
      <c r="BK222">
        <f>(AV222-AU222)/(AV222-AO222)</f>
        <v>0</v>
      </c>
      <c r="BL222">
        <f>(AP222-AV222)/(AP222-AO222)</f>
        <v>0</v>
      </c>
      <c r="BM222">
        <f>(BI222*BG222/AU222)</f>
        <v>0</v>
      </c>
      <c r="BN222">
        <f>(1-BM222)</f>
        <v>0</v>
      </c>
      <c r="CW222">
        <f>$B$11*DU222+$C$11*DV222+$F$11*EG222*(1-EJ222)</f>
        <v>0</v>
      </c>
      <c r="CX222">
        <f>CW222*CY222</f>
        <v>0</v>
      </c>
      <c r="CY222">
        <f>($B$11*$D$9+$C$11*$D$9+$F$11*((ET222+EL222)/MAX(ET222+EL222+EU222, 0.1)*$I$9+EU222/MAX(ET222+EL222+EU222, 0.1)*$J$9))/($B$11+$C$11+$F$11)</f>
        <v>0</v>
      </c>
      <c r="CZ222">
        <f>($B$11*$K$9+$C$11*$K$9+$F$11*((ET222+EL222)/MAX(ET222+EL222+EU222, 0.1)*$P$9+EU222/MAX(ET222+EL222+EU222, 0.1)*$Q$9))/($B$11+$C$11+$F$11)</f>
        <v>0</v>
      </c>
      <c r="DA222">
        <v>1.91</v>
      </c>
      <c r="DB222">
        <v>0.5</v>
      </c>
      <c r="DC222" t="s">
        <v>423</v>
      </c>
      <c r="DD222">
        <v>2</v>
      </c>
      <c r="DE222">
        <v>1758505761.1</v>
      </c>
      <c r="DF222">
        <v>420.8104444444444</v>
      </c>
      <c r="DG222">
        <v>419.9636666666668</v>
      </c>
      <c r="DH222">
        <v>24.0201</v>
      </c>
      <c r="DI222">
        <v>23.93916666666667</v>
      </c>
      <c r="DJ222">
        <v>420.6908888888889</v>
      </c>
      <c r="DK222">
        <v>23.78503333333333</v>
      </c>
      <c r="DL222">
        <v>499.9915555555556</v>
      </c>
      <c r="DM222">
        <v>89.96268888888889</v>
      </c>
      <c r="DN222">
        <v>0.0561782</v>
      </c>
      <c r="DO222">
        <v>30.294</v>
      </c>
      <c r="DP222">
        <v>30.01042222222222</v>
      </c>
      <c r="DQ222">
        <v>999.9000000000001</v>
      </c>
      <c r="DR222">
        <v>0</v>
      </c>
      <c r="DS222">
        <v>0</v>
      </c>
      <c r="DT222">
        <v>9995.832222222223</v>
      </c>
      <c r="DU222">
        <v>0</v>
      </c>
      <c r="DV222">
        <v>1.59976</v>
      </c>
      <c r="DW222">
        <v>0.8466558888888889</v>
      </c>
      <c r="DX222">
        <v>431.1671111111111</v>
      </c>
      <c r="DY222">
        <v>430.2638888888889</v>
      </c>
      <c r="DZ222">
        <v>0.08095127777777779</v>
      </c>
      <c r="EA222">
        <v>419.9636666666668</v>
      </c>
      <c r="EB222">
        <v>23.93916666666667</v>
      </c>
      <c r="EC222">
        <v>2.160912222222223</v>
      </c>
      <c r="ED222">
        <v>2.15363</v>
      </c>
      <c r="EE222">
        <v>18.67544444444444</v>
      </c>
      <c r="EF222">
        <v>18.62147777777778</v>
      </c>
      <c r="EG222">
        <v>0.00500056</v>
      </c>
      <c r="EH222">
        <v>0</v>
      </c>
      <c r="EI222">
        <v>0</v>
      </c>
      <c r="EJ222">
        <v>0</v>
      </c>
      <c r="EK222">
        <v>172.5222222222222</v>
      </c>
      <c r="EL222">
        <v>0.00500056</v>
      </c>
      <c r="EM222">
        <v>-7.800000000000001</v>
      </c>
      <c r="EN222">
        <v>-3.533333333333333</v>
      </c>
      <c r="EO222">
        <v>35.40244444444444</v>
      </c>
      <c r="EP222">
        <v>40.48577777777778</v>
      </c>
      <c r="EQ222">
        <v>37.65944444444445</v>
      </c>
      <c r="ER222">
        <v>40.69433333333333</v>
      </c>
      <c r="ES222">
        <v>38.43722222222222</v>
      </c>
      <c r="ET222">
        <v>0</v>
      </c>
      <c r="EU222">
        <v>0</v>
      </c>
      <c r="EV222">
        <v>0</v>
      </c>
      <c r="EW222">
        <v>1758505765.9</v>
      </c>
      <c r="EX222">
        <v>0</v>
      </c>
      <c r="EY222">
        <v>173.3038461538461</v>
      </c>
      <c r="EZ222">
        <v>-20.12649534669812</v>
      </c>
      <c r="FA222">
        <v>1.952136433701887</v>
      </c>
      <c r="FB222">
        <v>-6.949999999999998</v>
      </c>
      <c r="FC222">
        <v>15</v>
      </c>
      <c r="FD222">
        <v>0</v>
      </c>
      <c r="FE222" t="s">
        <v>424</v>
      </c>
      <c r="FF222">
        <v>1747148579.5</v>
      </c>
      <c r="FG222">
        <v>1747148584.5</v>
      </c>
      <c r="FH222">
        <v>0</v>
      </c>
      <c r="FI222">
        <v>0.162</v>
      </c>
      <c r="FJ222">
        <v>-0.001</v>
      </c>
      <c r="FK222">
        <v>0.139</v>
      </c>
      <c r="FL222">
        <v>0.058</v>
      </c>
      <c r="FM222">
        <v>420</v>
      </c>
      <c r="FN222">
        <v>16</v>
      </c>
      <c r="FO222">
        <v>0.19</v>
      </c>
      <c r="FP222">
        <v>0.02</v>
      </c>
      <c r="FQ222">
        <v>0.8171882500000001</v>
      </c>
      <c r="FR222">
        <v>0.2319185515947458</v>
      </c>
      <c r="FS222">
        <v>0.03117789954899946</v>
      </c>
      <c r="FT222">
        <v>1</v>
      </c>
      <c r="FU222">
        <v>172.8176470588235</v>
      </c>
      <c r="FV222">
        <v>3.844156016908123</v>
      </c>
      <c r="FW222">
        <v>6.171493793251225</v>
      </c>
      <c r="FX222">
        <v>0</v>
      </c>
      <c r="FY222">
        <v>0.07898679500000001</v>
      </c>
      <c r="FZ222">
        <v>0.02680768480300177</v>
      </c>
      <c r="GA222">
        <v>0.003266103833082317</v>
      </c>
      <c r="GB222">
        <v>1</v>
      </c>
      <c r="GC222">
        <v>2</v>
      </c>
      <c r="GD222">
        <v>3</v>
      </c>
      <c r="GE222" t="s">
        <v>434</v>
      </c>
      <c r="GF222">
        <v>3.12689</v>
      </c>
      <c r="GG222">
        <v>2.7341</v>
      </c>
      <c r="GH222">
        <v>0.0852991</v>
      </c>
      <c r="GI222">
        <v>0.0856469</v>
      </c>
      <c r="GJ222">
        <v>0.106311</v>
      </c>
      <c r="GK222">
        <v>0.106616</v>
      </c>
      <c r="GL222">
        <v>27391.9</v>
      </c>
      <c r="GM222">
        <v>26551.1</v>
      </c>
      <c r="GN222">
        <v>30489.4</v>
      </c>
      <c r="GO222">
        <v>29294.6</v>
      </c>
      <c r="GP222">
        <v>37609.7</v>
      </c>
      <c r="GQ222">
        <v>34422.4</v>
      </c>
      <c r="GR222">
        <v>46649.3</v>
      </c>
      <c r="GS222">
        <v>43518.4</v>
      </c>
      <c r="GT222">
        <v>1.81387</v>
      </c>
      <c r="GU222">
        <v>1.87215</v>
      </c>
      <c r="GV222">
        <v>0.08223949999999999</v>
      </c>
      <c r="GW222">
        <v>0</v>
      </c>
      <c r="GX222">
        <v>28.6632</v>
      </c>
      <c r="GY222">
        <v>999.9</v>
      </c>
      <c r="GZ222">
        <v>55.2</v>
      </c>
      <c r="HA222">
        <v>31.2</v>
      </c>
      <c r="HB222">
        <v>27.9998</v>
      </c>
      <c r="HC222">
        <v>63.3918</v>
      </c>
      <c r="HD222">
        <v>16.6827</v>
      </c>
      <c r="HE222">
        <v>1</v>
      </c>
      <c r="HF222">
        <v>0.187215</v>
      </c>
      <c r="HG222">
        <v>-1.45941</v>
      </c>
      <c r="HH222">
        <v>20.2132</v>
      </c>
      <c r="HI222">
        <v>5.239</v>
      </c>
      <c r="HJ222">
        <v>11.974</v>
      </c>
      <c r="HK222">
        <v>4.9721</v>
      </c>
      <c r="HL222">
        <v>3.291</v>
      </c>
      <c r="HM222">
        <v>9999</v>
      </c>
      <c r="HN222">
        <v>9999</v>
      </c>
      <c r="HO222">
        <v>9999</v>
      </c>
      <c r="HP222">
        <v>999.9</v>
      </c>
      <c r="HQ222">
        <v>4.97297</v>
      </c>
      <c r="HR222">
        <v>1.87741</v>
      </c>
      <c r="HS222">
        <v>1.87546</v>
      </c>
      <c r="HT222">
        <v>1.87828</v>
      </c>
      <c r="HU222">
        <v>1.875</v>
      </c>
      <c r="HV222">
        <v>1.87854</v>
      </c>
      <c r="HW222">
        <v>1.87565</v>
      </c>
      <c r="HX222">
        <v>1.87683</v>
      </c>
      <c r="HY222">
        <v>0</v>
      </c>
      <c r="HZ222">
        <v>0</v>
      </c>
      <c r="IA222">
        <v>0</v>
      </c>
      <c r="IB222">
        <v>0</v>
      </c>
      <c r="IC222" t="s">
        <v>426</v>
      </c>
      <c r="ID222" t="s">
        <v>427</v>
      </c>
      <c r="IE222" t="s">
        <v>428</v>
      </c>
      <c r="IF222" t="s">
        <v>428</v>
      </c>
      <c r="IG222" t="s">
        <v>428</v>
      </c>
      <c r="IH222" t="s">
        <v>428</v>
      </c>
      <c r="II222">
        <v>0</v>
      </c>
      <c r="IJ222">
        <v>100</v>
      </c>
      <c r="IK222">
        <v>100</v>
      </c>
      <c r="IL222">
        <v>0.119</v>
      </c>
      <c r="IM222">
        <v>0.235</v>
      </c>
      <c r="IN222">
        <v>-0.2620446997112612</v>
      </c>
      <c r="IO222">
        <v>0.0009670109888777422</v>
      </c>
      <c r="IP222">
        <v>-2.06069886015755E-07</v>
      </c>
      <c r="IQ222">
        <v>1.492131737393187E-10</v>
      </c>
      <c r="IR222">
        <v>-0.04753701319922854</v>
      </c>
      <c r="IS222">
        <v>-0.001311061913088307</v>
      </c>
      <c r="IT222">
        <v>0.0006994928358591311</v>
      </c>
      <c r="IU222">
        <v>-6.08881213830995E-06</v>
      </c>
      <c r="IV222">
        <v>3</v>
      </c>
      <c r="IW222">
        <v>2112</v>
      </c>
      <c r="IX222">
        <v>1</v>
      </c>
      <c r="IY222">
        <v>30</v>
      </c>
      <c r="IZ222">
        <v>189286.4</v>
      </c>
      <c r="JA222">
        <v>189286.3</v>
      </c>
      <c r="JB222">
        <v>1.1145</v>
      </c>
      <c r="JC222">
        <v>2.55127</v>
      </c>
      <c r="JD222">
        <v>1.39893</v>
      </c>
      <c r="JE222">
        <v>2.35352</v>
      </c>
      <c r="JF222">
        <v>1.44897</v>
      </c>
      <c r="JG222">
        <v>2.58423</v>
      </c>
      <c r="JH222">
        <v>37.4098</v>
      </c>
      <c r="JI222">
        <v>24.2188</v>
      </c>
      <c r="JJ222">
        <v>18</v>
      </c>
      <c r="JK222">
        <v>475.987</v>
      </c>
      <c r="JL222">
        <v>483.059</v>
      </c>
      <c r="JM222">
        <v>31.2566</v>
      </c>
      <c r="JN222">
        <v>29.5623</v>
      </c>
      <c r="JO222">
        <v>29.9999</v>
      </c>
      <c r="JP222">
        <v>29.2664</v>
      </c>
      <c r="JQ222">
        <v>29.3279</v>
      </c>
      <c r="JR222">
        <v>22.3345</v>
      </c>
      <c r="JS222">
        <v>23.4492</v>
      </c>
      <c r="JT222">
        <v>100</v>
      </c>
      <c r="JU222">
        <v>31.2451</v>
      </c>
      <c r="JV222">
        <v>420</v>
      </c>
      <c r="JW222">
        <v>23.9808</v>
      </c>
      <c r="JX222">
        <v>100.806</v>
      </c>
      <c r="JY222">
        <v>100.111</v>
      </c>
    </row>
    <row r="223" spans="1:285">
      <c r="A223">
        <v>207</v>
      </c>
      <c r="B223">
        <v>1758505766.1</v>
      </c>
      <c r="C223">
        <v>2249.5</v>
      </c>
      <c r="D223" t="s">
        <v>845</v>
      </c>
      <c r="E223" t="s">
        <v>846</v>
      </c>
      <c r="F223">
        <v>5</v>
      </c>
      <c r="G223" t="s">
        <v>734</v>
      </c>
      <c r="H223" t="s">
        <v>420</v>
      </c>
      <c r="I223" t="s">
        <v>421</v>
      </c>
      <c r="J223">
        <v>1758505763.1</v>
      </c>
      <c r="K223">
        <f>(L223)/1000</f>
        <v>0</v>
      </c>
      <c r="L223">
        <f>1000*DL223*AJ223*(DH223-DI223)/(100*DA223*(1000-AJ223*DH223))</f>
        <v>0</v>
      </c>
      <c r="M223">
        <f>DL223*AJ223*(DG223-DF223*(1000-AJ223*DI223)/(1000-AJ223*DH223))/(100*DA223)</f>
        <v>0</v>
      </c>
      <c r="N223">
        <f>DF223 - IF(AJ223&gt;1, M223*DA223*100.0/(AL223), 0)</f>
        <v>0</v>
      </c>
      <c r="O223">
        <f>((U223-K223/2)*N223-M223)/(U223+K223/2)</f>
        <v>0</v>
      </c>
      <c r="P223">
        <f>O223*(DM223+DN223)/1000.0</f>
        <v>0</v>
      </c>
      <c r="Q223">
        <f>(DF223 - IF(AJ223&gt;1, M223*DA223*100.0/(AL223), 0))*(DM223+DN223)/1000.0</f>
        <v>0</v>
      </c>
      <c r="R223">
        <f>2.0/((1/T223-1/S223)+SIGN(T223)*SQRT((1/T223-1/S223)*(1/T223-1/S223) + 4*DB223/((DB223+1)*(DB223+1))*(2*1/T223*1/S223-1/S223*1/S223)))</f>
        <v>0</v>
      </c>
      <c r="S223">
        <f>IF(LEFT(DC223,1)&lt;&gt;"0",IF(LEFT(DC223,1)="1",3.0,DD223),$D$5+$E$5*(DT223*DM223/($K$5*1000))+$F$5*(DT223*DM223/($K$5*1000))*MAX(MIN(DA223,$J$5),$I$5)*MAX(MIN(DA223,$J$5),$I$5)+$G$5*MAX(MIN(DA223,$J$5),$I$5)*(DT223*DM223/($K$5*1000))+$H$5*(DT223*DM223/($K$5*1000))*(DT223*DM223/($K$5*1000)))</f>
        <v>0</v>
      </c>
      <c r="T223">
        <f>K223*(1000-(1000*0.61365*exp(17.502*X223/(240.97+X223))/(DM223+DN223)+DH223)/2)/(1000*0.61365*exp(17.502*X223/(240.97+X223))/(DM223+DN223)-DH223)</f>
        <v>0</v>
      </c>
      <c r="U223">
        <f>1/((DB223+1)/(R223/1.6)+1/(S223/1.37)) + DB223/((DB223+1)/(R223/1.6) + DB223/(S223/1.37))</f>
        <v>0</v>
      </c>
      <c r="V223">
        <f>(CW223*CZ223)</f>
        <v>0</v>
      </c>
      <c r="W223">
        <f>(DO223+(V223+2*0.95*5.67E-8*(((DO223+$B$7)+273)^4-(DO223+273)^4)-44100*K223)/(1.84*29.3*S223+8*0.95*5.67E-8*(DO223+273)^3))</f>
        <v>0</v>
      </c>
      <c r="X223">
        <f>($C$7*DP223+$D$7*DQ223+$E$7*W223)</f>
        <v>0</v>
      </c>
      <c r="Y223">
        <f>0.61365*exp(17.502*X223/(240.97+X223))</f>
        <v>0</v>
      </c>
      <c r="Z223">
        <f>(AA223/AB223*100)</f>
        <v>0</v>
      </c>
      <c r="AA223">
        <f>DH223*(DM223+DN223)/1000</f>
        <v>0</v>
      </c>
      <c r="AB223">
        <f>0.61365*exp(17.502*DO223/(240.97+DO223))</f>
        <v>0</v>
      </c>
      <c r="AC223">
        <f>(Y223-DH223*(DM223+DN223)/1000)</f>
        <v>0</v>
      </c>
      <c r="AD223">
        <f>(-K223*44100)</f>
        <v>0</v>
      </c>
      <c r="AE223">
        <f>2*29.3*S223*0.92*(DO223-X223)</f>
        <v>0</v>
      </c>
      <c r="AF223">
        <f>2*0.95*5.67E-8*(((DO223+$B$7)+273)^4-(X223+273)^4)</f>
        <v>0</v>
      </c>
      <c r="AG223">
        <f>V223+AF223+AD223+AE223</f>
        <v>0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MAX(0,($B$13+$C$13*DT223)/(1+$D$13*DT223)*DM223/(DO223+273)*$E$13)</f>
        <v>0</v>
      </c>
      <c r="AM223" t="s">
        <v>422</v>
      </c>
      <c r="AN223" t="s">
        <v>422</v>
      </c>
      <c r="AO223">
        <v>0</v>
      </c>
      <c r="AP223">
        <v>0</v>
      </c>
      <c r="AQ223">
        <f>1-AO223/AP223</f>
        <v>0</v>
      </c>
      <c r="AR223">
        <v>0</v>
      </c>
      <c r="AS223" t="s">
        <v>422</v>
      </c>
      <c r="AT223" t="s">
        <v>422</v>
      </c>
      <c r="AU223">
        <v>0</v>
      </c>
      <c r="AV223">
        <v>0</v>
      </c>
      <c r="AW223">
        <f>1-AU223/AV223</f>
        <v>0</v>
      </c>
      <c r="AX223">
        <v>0.5</v>
      </c>
      <c r="AY223">
        <f>CX223</f>
        <v>0</v>
      </c>
      <c r="AZ223">
        <f>M223</f>
        <v>0</v>
      </c>
      <c r="BA223">
        <f>AW223*AX223*AY223</f>
        <v>0</v>
      </c>
      <c r="BB223">
        <f>(AZ223-AR223)/AY223</f>
        <v>0</v>
      </c>
      <c r="BC223">
        <f>(AP223-AV223)/AV223</f>
        <v>0</v>
      </c>
      <c r="BD223">
        <f>AO223/(AQ223+AO223/AV223)</f>
        <v>0</v>
      </c>
      <c r="BE223" t="s">
        <v>422</v>
      </c>
      <c r="BF223">
        <v>0</v>
      </c>
      <c r="BG223">
        <f>IF(BF223&lt;&gt;0, BF223, BD223)</f>
        <v>0</v>
      </c>
      <c r="BH223">
        <f>1-BG223/AV223</f>
        <v>0</v>
      </c>
      <c r="BI223">
        <f>(AV223-AU223)/(AV223-BG223)</f>
        <v>0</v>
      </c>
      <c r="BJ223">
        <f>(AP223-AV223)/(AP223-BG223)</f>
        <v>0</v>
      </c>
      <c r="BK223">
        <f>(AV223-AU223)/(AV223-AO223)</f>
        <v>0</v>
      </c>
      <c r="BL223">
        <f>(AP223-AV223)/(AP223-AO223)</f>
        <v>0</v>
      </c>
      <c r="BM223">
        <f>(BI223*BG223/AU223)</f>
        <v>0</v>
      </c>
      <c r="BN223">
        <f>(1-BM223)</f>
        <v>0</v>
      </c>
      <c r="CW223">
        <f>$B$11*DU223+$C$11*DV223+$F$11*EG223*(1-EJ223)</f>
        <v>0</v>
      </c>
      <c r="CX223">
        <f>CW223*CY223</f>
        <v>0</v>
      </c>
      <c r="CY223">
        <f>($B$11*$D$9+$C$11*$D$9+$F$11*((ET223+EL223)/MAX(ET223+EL223+EU223, 0.1)*$I$9+EU223/MAX(ET223+EL223+EU223, 0.1)*$J$9))/($B$11+$C$11+$F$11)</f>
        <v>0</v>
      </c>
      <c r="CZ223">
        <f>($B$11*$K$9+$C$11*$K$9+$F$11*((ET223+EL223)/MAX(ET223+EL223+EU223, 0.1)*$P$9+EU223/MAX(ET223+EL223+EU223, 0.1)*$Q$9))/($B$11+$C$11+$F$11)</f>
        <v>0</v>
      </c>
      <c r="DA223">
        <v>1.91</v>
      </c>
      <c r="DB223">
        <v>0.5</v>
      </c>
      <c r="DC223" t="s">
        <v>423</v>
      </c>
      <c r="DD223">
        <v>2</v>
      </c>
      <c r="DE223">
        <v>1758505763.1</v>
      </c>
      <c r="DF223">
        <v>420.8001111111111</v>
      </c>
      <c r="DG223">
        <v>419.975</v>
      </c>
      <c r="DH223">
        <v>24.01875555555556</v>
      </c>
      <c r="DI223">
        <v>23.93881111111111</v>
      </c>
      <c r="DJ223">
        <v>420.6805555555555</v>
      </c>
      <c r="DK223">
        <v>23.7837</v>
      </c>
      <c r="DL223">
        <v>499.9512222222222</v>
      </c>
      <c r="DM223">
        <v>89.96291111111111</v>
      </c>
      <c r="DN223">
        <v>0.05627523333333333</v>
      </c>
      <c r="DO223">
        <v>30.29382222222223</v>
      </c>
      <c r="DP223">
        <v>30.00708888888889</v>
      </c>
      <c r="DQ223">
        <v>999.9000000000001</v>
      </c>
      <c r="DR223">
        <v>0</v>
      </c>
      <c r="DS223">
        <v>0</v>
      </c>
      <c r="DT223">
        <v>9991.18</v>
      </c>
      <c r="DU223">
        <v>0</v>
      </c>
      <c r="DV223">
        <v>1.59976</v>
      </c>
      <c r="DW223">
        <v>0.8249985555555556</v>
      </c>
      <c r="DX223">
        <v>431.1558888888889</v>
      </c>
      <c r="DY223">
        <v>430.2753333333333</v>
      </c>
      <c r="DZ223">
        <v>0.07996071111111111</v>
      </c>
      <c r="EA223">
        <v>419.975</v>
      </c>
      <c r="EB223">
        <v>23.93881111111111</v>
      </c>
      <c r="EC223">
        <v>2.160796666666667</v>
      </c>
      <c r="ED223">
        <v>2.153602222222222</v>
      </c>
      <c r="EE223">
        <v>18.67458888888889</v>
      </c>
      <c r="EF223">
        <v>18.62127777777778</v>
      </c>
      <c r="EG223">
        <v>0.00500056</v>
      </c>
      <c r="EH223">
        <v>0</v>
      </c>
      <c r="EI223">
        <v>0</v>
      </c>
      <c r="EJ223">
        <v>0</v>
      </c>
      <c r="EK223">
        <v>173.7111111111111</v>
      </c>
      <c r="EL223">
        <v>0.00500056</v>
      </c>
      <c r="EM223">
        <v>-8.800000000000001</v>
      </c>
      <c r="EN223">
        <v>-3.422222222222222</v>
      </c>
      <c r="EO223">
        <v>35.43022222222222</v>
      </c>
      <c r="EP223">
        <v>40.52744444444445</v>
      </c>
      <c r="EQ223">
        <v>37.68011111111111</v>
      </c>
      <c r="ER223">
        <v>40.71522222222222</v>
      </c>
      <c r="ES223">
        <v>38.472</v>
      </c>
      <c r="ET223">
        <v>0</v>
      </c>
      <c r="EU223">
        <v>0</v>
      </c>
      <c r="EV223">
        <v>0</v>
      </c>
      <c r="EW223">
        <v>1758505768.3</v>
      </c>
      <c r="EX223">
        <v>0</v>
      </c>
      <c r="EY223">
        <v>173.1346153846154</v>
      </c>
      <c r="EZ223">
        <v>-3.415384119905099</v>
      </c>
      <c r="FA223">
        <v>6.235897046764347</v>
      </c>
      <c r="FB223">
        <v>-6.269230769230768</v>
      </c>
      <c r="FC223">
        <v>15</v>
      </c>
      <c r="FD223">
        <v>0</v>
      </c>
      <c r="FE223" t="s">
        <v>424</v>
      </c>
      <c r="FF223">
        <v>1747148579.5</v>
      </c>
      <c r="FG223">
        <v>1747148584.5</v>
      </c>
      <c r="FH223">
        <v>0</v>
      </c>
      <c r="FI223">
        <v>0.162</v>
      </c>
      <c r="FJ223">
        <v>-0.001</v>
      </c>
      <c r="FK223">
        <v>0.139</v>
      </c>
      <c r="FL223">
        <v>0.058</v>
      </c>
      <c r="FM223">
        <v>420</v>
      </c>
      <c r="FN223">
        <v>16</v>
      </c>
      <c r="FO223">
        <v>0.19</v>
      </c>
      <c r="FP223">
        <v>0.02</v>
      </c>
      <c r="FQ223">
        <v>0.8141099756097562</v>
      </c>
      <c r="FR223">
        <v>0.1014591637630655</v>
      </c>
      <c r="FS223">
        <v>0.03501142099128045</v>
      </c>
      <c r="FT223">
        <v>1</v>
      </c>
      <c r="FU223">
        <v>173.3176470588235</v>
      </c>
      <c r="FV223">
        <v>-6.206264166276919</v>
      </c>
      <c r="FW223">
        <v>6.063849999514252</v>
      </c>
      <c r="FX223">
        <v>0</v>
      </c>
      <c r="FY223">
        <v>0.07966553658536586</v>
      </c>
      <c r="FZ223">
        <v>0.01200190243902431</v>
      </c>
      <c r="GA223">
        <v>0.002310532144255327</v>
      </c>
      <c r="GB223">
        <v>1</v>
      </c>
      <c r="GC223">
        <v>2</v>
      </c>
      <c r="GD223">
        <v>3</v>
      </c>
      <c r="GE223" t="s">
        <v>434</v>
      </c>
      <c r="GF223">
        <v>3.12691</v>
      </c>
      <c r="GG223">
        <v>2.73406</v>
      </c>
      <c r="GH223">
        <v>0.0852977</v>
      </c>
      <c r="GI223">
        <v>0.0856547</v>
      </c>
      <c r="GJ223">
        <v>0.106307</v>
      </c>
      <c r="GK223">
        <v>0.106614</v>
      </c>
      <c r="GL223">
        <v>27391.9</v>
      </c>
      <c r="GM223">
        <v>26550.9</v>
      </c>
      <c r="GN223">
        <v>30489.4</v>
      </c>
      <c r="GO223">
        <v>29294.7</v>
      </c>
      <c r="GP223">
        <v>37609.8</v>
      </c>
      <c r="GQ223">
        <v>34422.6</v>
      </c>
      <c r="GR223">
        <v>46649.2</v>
      </c>
      <c r="GS223">
        <v>43518.6</v>
      </c>
      <c r="GT223">
        <v>1.81395</v>
      </c>
      <c r="GU223">
        <v>1.8722</v>
      </c>
      <c r="GV223">
        <v>0.0825673</v>
      </c>
      <c r="GW223">
        <v>0</v>
      </c>
      <c r="GX223">
        <v>28.6626</v>
      </c>
      <c r="GY223">
        <v>999.9</v>
      </c>
      <c r="GZ223">
        <v>55.2</v>
      </c>
      <c r="HA223">
        <v>31.2</v>
      </c>
      <c r="HB223">
        <v>27.9996</v>
      </c>
      <c r="HC223">
        <v>63.0718</v>
      </c>
      <c r="HD223">
        <v>16.6426</v>
      </c>
      <c r="HE223">
        <v>1</v>
      </c>
      <c r="HF223">
        <v>0.187203</v>
      </c>
      <c r="HG223">
        <v>-1.44963</v>
      </c>
      <c r="HH223">
        <v>20.2132</v>
      </c>
      <c r="HI223">
        <v>5.23855</v>
      </c>
      <c r="HJ223">
        <v>11.974</v>
      </c>
      <c r="HK223">
        <v>4.972</v>
      </c>
      <c r="HL223">
        <v>3.291</v>
      </c>
      <c r="HM223">
        <v>9999</v>
      </c>
      <c r="HN223">
        <v>9999</v>
      </c>
      <c r="HO223">
        <v>9999</v>
      </c>
      <c r="HP223">
        <v>999.9</v>
      </c>
      <c r="HQ223">
        <v>4.97297</v>
      </c>
      <c r="HR223">
        <v>1.87742</v>
      </c>
      <c r="HS223">
        <v>1.87546</v>
      </c>
      <c r="HT223">
        <v>1.8783</v>
      </c>
      <c r="HU223">
        <v>1.875</v>
      </c>
      <c r="HV223">
        <v>1.87855</v>
      </c>
      <c r="HW223">
        <v>1.87566</v>
      </c>
      <c r="HX223">
        <v>1.87683</v>
      </c>
      <c r="HY223">
        <v>0</v>
      </c>
      <c r="HZ223">
        <v>0</v>
      </c>
      <c r="IA223">
        <v>0</v>
      </c>
      <c r="IB223">
        <v>0</v>
      </c>
      <c r="IC223" t="s">
        <v>426</v>
      </c>
      <c r="ID223" t="s">
        <v>427</v>
      </c>
      <c r="IE223" t="s">
        <v>428</v>
      </c>
      <c r="IF223" t="s">
        <v>428</v>
      </c>
      <c r="IG223" t="s">
        <v>428</v>
      </c>
      <c r="IH223" t="s">
        <v>428</v>
      </c>
      <c r="II223">
        <v>0</v>
      </c>
      <c r="IJ223">
        <v>100</v>
      </c>
      <c r="IK223">
        <v>100</v>
      </c>
      <c r="IL223">
        <v>0.119</v>
      </c>
      <c r="IM223">
        <v>0.235</v>
      </c>
      <c r="IN223">
        <v>-0.2620446997112612</v>
      </c>
      <c r="IO223">
        <v>0.0009670109888777422</v>
      </c>
      <c r="IP223">
        <v>-2.06069886015755E-07</v>
      </c>
      <c r="IQ223">
        <v>1.492131737393187E-10</v>
      </c>
      <c r="IR223">
        <v>-0.04753701319922854</v>
      </c>
      <c r="IS223">
        <v>-0.001311061913088307</v>
      </c>
      <c r="IT223">
        <v>0.0006994928358591311</v>
      </c>
      <c r="IU223">
        <v>-6.08881213830995E-06</v>
      </c>
      <c r="IV223">
        <v>3</v>
      </c>
      <c r="IW223">
        <v>2112</v>
      </c>
      <c r="IX223">
        <v>1</v>
      </c>
      <c r="IY223">
        <v>30</v>
      </c>
      <c r="IZ223">
        <v>189286.4</v>
      </c>
      <c r="JA223">
        <v>189286.4</v>
      </c>
      <c r="JB223">
        <v>1.1145</v>
      </c>
      <c r="JC223">
        <v>2.55371</v>
      </c>
      <c r="JD223">
        <v>1.39893</v>
      </c>
      <c r="JE223">
        <v>2.35352</v>
      </c>
      <c r="JF223">
        <v>1.44897</v>
      </c>
      <c r="JG223">
        <v>2.60376</v>
      </c>
      <c r="JH223">
        <v>37.4098</v>
      </c>
      <c r="JI223">
        <v>24.2188</v>
      </c>
      <c r="JJ223">
        <v>18</v>
      </c>
      <c r="JK223">
        <v>476.02</v>
      </c>
      <c r="JL223">
        <v>483.082</v>
      </c>
      <c r="JM223">
        <v>31.253</v>
      </c>
      <c r="JN223">
        <v>29.5615</v>
      </c>
      <c r="JO223">
        <v>29.9999</v>
      </c>
      <c r="JP223">
        <v>29.2652</v>
      </c>
      <c r="JQ223">
        <v>29.3267</v>
      </c>
      <c r="JR223">
        <v>22.3339</v>
      </c>
      <c r="JS223">
        <v>23.4492</v>
      </c>
      <c r="JT223">
        <v>100</v>
      </c>
      <c r="JU223">
        <v>31.2451</v>
      </c>
      <c r="JV223">
        <v>420</v>
      </c>
      <c r="JW223">
        <v>23.9808</v>
      </c>
      <c r="JX223">
        <v>100.806</v>
      </c>
      <c r="JY223">
        <v>100.111</v>
      </c>
    </row>
    <row r="224" spans="1:285">
      <c r="A224">
        <v>208</v>
      </c>
      <c r="B224">
        <v>1758505768.1</v>
      </c>
      <c r="C224">
        <v>2251.5</v>
      </c>
      <c r="D224" t="s">
        <v>847</v>
      </c>
      <c r="E224" t="s">
        <v>848</v>
      </c>
      <c r="F224">
        <v>5</v>
      </c>
      <c r="G224" t="s">
        <v>734</v>
      </c>
      <c r="H224" t="s">
        <v>420</v>
      </c>
      <c r="I224" t="s">
        <v>421</v>
      </c>
      <c r="J224">
        <v>1758505765.1</v>
      </c>
      <c r="K224">
        <f>(L224)/1000</f>
        <v>0</v>
      </c>
      <c r="L224">
        <f>1000*DL224*AJ224*(DH224-DI224)/(100*DA224*(1000-AJ224*DH224))</f>
        <v>0</v>
      </c>
      <c r="M224">
        <f>DL224*AJ224*(DG224-DF224*(1000-AJ224*DI224)/(1000-AJ224*DH224))/(100*DA224)</f>
        <v>0</v>
      </c>
      <c r="N224">
        <f>DF224 - IF(AJ224&gt;1, M224*DA224*100.0/(AL224), 0)</f>
        <v>0</v>
      </c>
      <c r="O224">
        <f>((U224-K224/2)*N224-M224)/(U224+K224/2)</f>
        <v>0</v>
      </c>
      <c r="P224">
        <f>O224*(DM224+DN224)/1000.0</f>
        <v>0</v>
      </c>
      <c r="Q224">
        <f>(DF224 - IF(AJ224&gt;1, M224*DA224*100.0/(AL224), 0))*(DM224+DN224)/1000.0</f>
        <v>0</v>
      </c>
      <c r="R224">
        <f>2.0/((1/T224-1/S224)+SIGN(T224)*SQRT((1/T224-1/S224)*(1/T224-1/S224) + 4*DB224/((DB224+1)*(DB224+1))*(2*1/T224*1/S224-1/S224*1/S224)))</f>
        <v>0</v>
      </c>
      <c r="S224">
        <f>IF(LEFT(DC224,1)&lt;&gt;"0",IF(LEFT(DC224,1)="1",3.0,DD224),$D$5+$E$5*(DT224*DM224/($K$5*1000))+$F$5*(DT224*DM224/($K$5*1000))*MAX(MIN(DA224,$J$5),$I$5)*MAX(MIN(DA224,$J$5),$I$5)+$G$5*MAX(MIN(DA224,$J$5),$I$5)*(DT224*DM224/($K$5*1000))+$H$5*(DT224*DM224/($K$5*1000))*(DT224*DM224/($K$5*1000)))</f>
        <v>0</v>
      </c>
      <c r="T224">
        <f>K224*(1000-(1000*0.61365*exp(17.502*X224/(240.97+X224))/(DM224+DN224)+DH224)/2)/(1000*0.61365*exp(17.502*X224/(240.97+X224))/(DM224+DN224)-DH224)</f>
        <v>0</v>
      </c>
      <c r="U224">
        <f>1/((DB224+1)/(R224/1.6)+1/(S224/1.37)) + DB224/((DB224+1)/(R224/1.6) + DB224/(S224/1.37))</f>
        <v>0</v>
      </c>
      <c r="V224">
        <f>(CW224*CZ224)</f>
        <v>0</v>
      </c>
      <c r="W224">
        <f>(DO224+(V224+2*0.95*5.67E-8*(((DO224+$B$7)+273)^4-(DO224+273)^4)-44100*K224)/(1.84*29.3*S224+8*0.95*5.67E-8*(DO224+273)^3))</f>
        <v>0</v>
      </c>
      <c r="X224">
        <f>($C$7*DP224+$D$7*DQ224+$E$7*W224)</f>
        <v>0</v>
      </c>
      <c r="Y224">
        <f>0.61365*exp(17.502*X224/(240.97+X224))</f>
        <v>0</v>
      </c>
      <c r="Z224">
        <f>(AA224/AB224*100)</f>
        <v>0</v>
      </c>
      <c r="AA224">
        <f>DH224*(DM224+DN224)/1000</f>
        <v>0</v>
      </c>
      <c r="AB224">
        <f>0.61365*exp(17.502*DO224/(240.97+DO224))</f>
        <v>0</v>
      </c>
      <c r="AC224">
        <f>(Y224-DH224*(DM224+DN224)/1000)</f>
        <v>0</v>
      </c>
      <c r="AD224">
        <f>(-K224*44100)</f>
        <v>0</v>
      </c>
      <c r="AE224">
        <f>2*29.3*S224*0.92*(DO224-X224)</f>
        <v>0</v>
      </c>
      <c r="AF224">
        <f>2*0.95*5.67E-8*(((DO224+$B$7)+273)^4-(X224+273)^4)</f>
        <v>0</v>
      </c>
      <c r="AG224">
        <f>V224+AF224+AD224+AE224</f>
        <v>0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MAX(0,($B$13+$C$13*DT224)/(1+$D$13*DT224)*DM224/(DO224+273)*$E$13)</f>
        <v>0</v>
      </c>
      <c r="AM224" t="s">
        <v>422</v>
      </c>
      <c r="AN224" t="s">
        <v>422</v>
      </c>
      <c r="AO224">
        <v>0</v>
      </c>
      <c r="AP224">
        <v>0</v>
      </c>
      <c r="AQ224">
        <f>1-AO224/AP224</f>
        <v>0</v>
      </c>
      <c r="AR224">
        <v>0</v>
      </c>
      <c r="AS224" t="s">
        <v>422</v>
      </c>
      <c r="AT224" t="s">
        <v>422</v>
      </c>
      <c r="AU224">
        <v>0</v>
      </c>
      <c r="AV224">
        <v>0</v>
      </c>
      <c r="AW224">
        <f>1-AU224/AV224</f>
        <v>0</v>
      </c>
      <c r="AX224">
        <v>0.5</v>
      </c>
      <c r="AY224">
        <f>CX224</f>
        <v>0</v>
      </c>
      <c r="AZ224">
        <f>M224</f>
        <v>0</v>
      </c>
      <c r="BA224">
        <f>AW224*AX224*AY224</f>
        <v>0</v>
      </c>
      <c r="BB224">
        <f>(AZ224-AR224)/AY224</f>
        <v>0</v>
      </c>
      <c r="BC224">
        <f>(AP224-AV224)/AV224</f>
        <v>0</v>
      </c>
      <c r="BD224">
        <f>AO224/(AQ224+AO224/AV224)</f>
        <v>0</v>
      </c>
      <c r="BE224" t="s">
        <v>422</v>
      </c>
      <c r="BF224">
        <v>0</v>
      </c>
      <c r="BG224">
        <f>IF(BF224&lt;&gt;0, BF224, BD224)</f>
        <v>0</v>
      </c>
      <c r="BH224">
        <f>1-BG224/AV224</f>
        <v>0</v>
      </c>
      <c r="BI224">
        <f>(AV224-AU224)/(AV224-BG224)</f>
        <v>0</v>
      </c>
      <c r="BJ224">
        <f>(AP224-AV224)/(AP224-BG224)</f>
        <v>0</v>
      </c>
      <c r="BK224">
        <f>(AV224-AU224)/(AV224-AO224)</f>
        <v>0</v>
      </c>
      <c r="BL224">
        <f>(AP224-AV224)/(AP224-AO224)</f>
        <v>0</v>
      </c>
      <c r="BM224">
        <f>(BI224*BG224/AU224)</f>
        <v>0</v>
      </c>
      <c r="BN224">
        <f>(1-BM224)</f>
        <v>0</v>
      </c>
      <c r="CW224">
        <f>$B$11*DU224+$C$11*DV224+$F$11*EG224*(1-EJ224)</f>
        <v>0</v>
      </c>
      <c r="CX224">
        <f>CW224*CY224</f>
        <v>0</v>
      </c>
      <c r="CY224">
        <f>($B$11*$D$9+$C$11*$D$9+$F$11*((ET224+EL224)/MAX(ET224+EL224+EU224, 0.1)*$I$9+EU224/MAX(ET224+EL224+EU224, 0.1)*$J$9))/($B$11+$C$11+$F$11)</f>
        <v>0</v>
      </c>
      <c r="CZ224">
        <f>($B$11*$K$9+$C$11*$K$9+$F$11*((ET224+EL224)/MAX(ET224+EL224+EU224, 0.1)*$P$9+EU224/MAX(ET224+EL224+EU224, 0.1)*$Q$9))/($B$11+$C$11+$F$11)</f>
        <v>0</v>
      </c>
      <c r="DA224">
        <v>1.91</v>
      </c>
      <c r="DB224">
        <v>0.5</v>
      </c>
      <c r="DC224" t="s">
        <v>423</v>
      </c>
      <c r="DD224">
        <v>2</v>
      </c>
      <c r="DE224">
        <v>1758505765.1</v>
      </c>
      <c r="DF224">
        <v>420.7891111111111</v>
      </c>
      <c r="DG224">
        <v>420.0007777777778</v>
      </c>
      <c r="DH224">
        <v>24.01752222222222</v>
      </c>
      <c r="DI224">
        <v>23.93835555555555</v>
      </c>
      <c r="DJ224">
        <v>420.6695555555555</v>
      </c>
      <c r="DK224">
        <v>23.7825</v>
      </c>
      <c r="DL224">
        <v>499.9556666666666</v>
      </c>
      <c r="DM224">
        <v>89.96283333333332</v>
      </c>
      <c r="DN224">
        <v>0.05628493333333334</v>
      </c>
      <c r="DO224">
        <v>30.29362222222223</v>
      </c>
      <c r="DP224">
        <v>30.00623333333333</v>
      </c>
      <c r="DQ224">
        <v>999.9000000000001</v>
      </c>
      <c r="DR224">
        <v>0</v>
      </c>
      <c r="DS224">
        <v>0</v>
      </c>
      <c r="DT224">
        <v>9996.936666666666</v>
      </c>
      <c r="DU224">
        <v>0</v>
      </c>
      <c r="DV224">
        <v>1.59976</v>
      </c>
      <c r="DW224">
        <v>0.7882655555555557</v>
      </c>
      <c r="DX224">
        <v>431.144</v>
      </c>
      <c r="DY224">
        <v>430.3013333333333</v>
      </c>
      <c r="DZ224">
        <v>0.0791890888888889</v>
      </c>
      <c r="EA224">
        <v>420.0007777777778</v>
      </c>
      <c r="EB224">
        <v>23.93835555555555</v>
      </c>
      <c r="EC224">
        <v>2.160684444444445</v>
      </c>
      <c r="ED224">
        <v>2.15356</v>
      </c>
      <c r="EE224">
        <v>18.67375555555556</v>
      </c>
      <c r="EF224">
        <v>18.62094444444445</v>
      </c>
      <c r="EG224">
        <v>0.00500056</v>
      </c>
      <c r="EH224">
        <v>0</v>
      </c>
      <c r="EI224">
        <v>0</v>
      </c>
      <c r="EJ224">
        <v>0</v>
      </c>
      <c r="EK224">
        <v>172.3555555555555</v>
      </c>
      <c r="EL224">
        <v>0.00500056</v>
      </c>
      <c r="EM224">
        <v>-5.655555555555556</v>
      </c>
      <c r="EN224">
        <v>-2.688888888888889</v>
      </c>
      <c r="EO224">
        <v>35.43022222222222</v>
      </c>
      <c r="EP224">
        <v>40.55511111111111</v>
      </c>
      <c r="EQ224">
        <v>37.687</v>
      </c>
      <c r="ER224">
        <v>40.74288888888889</v>
      </c>
      <c r="ES224">
        <v>38.493</v>
      </c>
      <c r="ET224">
        <v>0</v>
      </c>
      <c r="EU224">
        <v>0</v>
      </c>
      <c r="EV224">
        <v>0</v>
      </c>
      <c r="EW224">
        <v>1758505770.1</v>
      </c>
      <c r="EX224">
        <v>0</v>
      </c>
      <c r="EY224">
        <v>172.616</v>
      </c>
      <c r="EZ224">
        <v>-6.646153266754845</v>
      </c>
      <c r="FA224">
        <v>-3.684616098907071</v>
      </c>
      <c r="FB224">
        <v>-5.555999999999999</v>
      </c>
      <c r="FC224">
        <v>15</v>
      </c>
      <c r="FD224">
        <v>0</v>
      </c>
      <c r="FE224" t="s">
        <v>424</v>
      </c>
      <c r="FF224">
        <v>1747148579.5</v>
      </c>
      <c r="FG224">
        <v>1747148584.5</v>
      </c>
      <c r="FH224">
        <v>0</v>
      </c>
      <c r="FI224">
        <v>0.162</v>
      </c>
      <c r="FJ224">
        <v>-0.001</v>
      </c>
      <c r="FK224">
        <v>0.139</v>
      </c>
      <c r="FL224">
        <v>0.058</v>
      </c>
      <c r="FM224">
        <v>420</v>
      </c>
      <c r="FN224">
        <v>16</v>
      </c>
      <c r="FO224">
        <v>0.19</v>
      </c>
      <c r="FP224">
        <v>0.02</v>
      </c>
      <c r="FQ224">
        <v>0.8102607500000001</v>
      </c>
      <c r="FR224">
        <v>-0.04200562851782552</v>
      </c>
      <c r="FS224">
        <v>0.04113090372077302</v>
      </c>
      <c r="FT224">
        <v>1</v>
      </c>
      <c r="FU224">
        <v>173.6852941176471</v>
      </c>
      <c r="FV224">
        <v>-6.641711053031881</v>
      </c>
      <c r="FW224">
        <v>6.030224478942386</v>
      </c>
      <c r="FX224">
        <v>0</v>
      </c>
      <c r="FY224">
        <v>0.08011871000000001</v>
      </c>
      <c r="FZ224">
        <v>0.001030532082551609</v>
      </c>
      <c r="GA224">
        <v>0.001579035093625219</v>
      </c>
      <c r="GB224">
        <v>1</v>
      </c>
      <c r="GC224">
        <v>2</v>
      </c>
      <c r="GD224">
        <v>3</v>
      </c>
      <c r="GE224" t="s">
        <v>434</v>
      </c>
      <c r="GF224">
        <v>3.12703</v>
      </c>
      <c r="GG224">
        <v>2.73387</v>
      </c>
      <c r="GH224">
        <v>0.0852982</v>
      </c>
      <c r="GI224">
        <v>0.0856475</v>
      </c>
      <c r="GJ224">
        <v>0.106306</v>
      </c>
      <c r="GK224">
        <v>0.106606</v>
      </c>
      <c r="GL224">
        <v>27392</v>
      </c>
      <c r="GM224">
        <v>26551</v>
      </c>
      <c r="GN224">
        <v>30489.4</v>
      </c>
      <c r="GO224">
        <v>29294.6</v>
      </c>
      <c r="GP224">
        <v>37609.8</v>
      </c>
      <c r="GQ224">
        <v>34422.8</v>
      </c>
      <c r="GR224">
        <v>46649.1</v>
      </c>
      <c r="GS224">
        <v>43518.4</v>
      </c>
      <c r="GT224">
        <v>1.8142</v>
      </c>
      <c r="GU224">
        <v>1.87185</v>
      </c>
      <c r="GV224">
        <v>0.0828207</v>
      </c>
      <c r="GW224">
        <v>0</v>
      </c>
      <c r="GX224">
        <v>28.6615</v>
      </c>
      <c r="GY224">
        <v>999.9</v>
      </c>
      <c r="GZ224">
        <v>55.2</v>
      </c>
      <c r="HA224">
        <v>31.2</v>
      </c>
      <c r="HB224">
        <v>27.9991</v>
      </c>
      <c r="HC224">
        <v>63.3518</v>
      </c>
      <c r="HD224">
        <v>16.5304</v>
      </c>
      <c r="HE224">
        <v>1</v>
      </c>
      <c r="HF224">
        <v>0.187187</v>
      </c>
      <c r="HG224">
        <v>-1.4411</v>
      </c>
      <c r="HH224">
        <v>20.2133</v>
      </c>
      <c r="HI224">
        <v>5.23855</v>
      </c>
      <c r="HJ224">
        <v>11.974</v>
      </c>
      <c r="HK224">
        <v>4.97195</v>
      </c>
      <c r="HL224">
        <v>3.291</v>
      </c>
      <c r="HM224">
        <v>9999</v>
      </c>
      <c r="HN224">
        <v>9999</v>
      </c>
      <c r="HO224">
        <v>9999</v>
      </c>
      <c r="HP224">
        <v>999.9</v>
      </c>
      <c r="HQ224">
        <v>4.97297</v>
      </c>
      <c r="HR224">
        <v>1.87741</v>
      </c>
      <c r="HS224">
        <v>1.87547</v>
      </c>
      <c r="HT224">
        <v>1.87831</v>
      </c>
      <c r="HU224">
        <v>1.875</v>
      </c>
      <c r="HV224">
        <v>1.87859</v>
      </c>
      <c r="HW224">
        <v>1.8757</v>
      </c>
      <c r="HX224">
        <v>1.87683</v>
      </c>
      <c r="HY224">
        <v>0</v>
      </c>
      <c r="HZ224">
        <v>0</v>
      </c>
      <c r="IA224">
        <v>0</v>
      </c>
      <c r="IB224">
        <v>0</v>
      </c>
      <c r="IC224" t="s">
        <v>426</v>
      </c>
      <c r="ID224" t="s">
        <v>427</v>
      </c>
      <c r="IE224" t="s">
        <v>428</v>
      </c>
      <c r="IF224" t="s">
        <v>428</v>
      </c>
      <c r="IG224" t="s">
        <v>428</v>
      </c>
      <c r="IH224" t="s">
        <v>428</v>
      </c>
      <c r="II224">
        <v>0</v>
      </c>
      <c r="IJ224">
        <v>100</v>
      </c>
      <c r="IK224">
        <v>100</v>
      </c>
      <c r="IL224">
        <v>0.119</v>
      </c>
      <c r="IM224">
        <v>0.235</v>
      </c>
      <c r="IN224">
        <v>-0.2620446997112612</v>
      </c>
      <c r="IO224">
        <v>0.0009670109888777422</v>
      </c>
      <c r="IP224">
        <v>-2.06069886015755E-07</v>
      </c>
      <c r="IQ224">
        <v>1.492131737393187E-10</v>
      </c>
      <c r="IR224">
        <v>-0.04753701319922854</v>
      </c>
      <c r="IS224">
        <v>-0.001311061913088307</v>
      </c>
      <c r="IT224">
        <v>0.0006994928358591311</v>
      </c>
      <c r="IU224">
        <v>-6.08881213830995E-06</v>
      </c>
      <c r="IV224">
        <v>3</v>
      </c>
      <c r="IW224">
        <v>2112</v>
      </c>
      <c r="IX224">
        <v>1</v>
      </c>
      <c r="IY224">
        <v>30</v>
      </c>
      <c r="IZ224">
        <v>189286.5</v>
      </c>
      <c r="JA224">
        <v>189286.4</v>
      </c>
      <c r="JB224">
        <v>1.11328</v>
      </c>
      <c r="JC224">
        <v>2.54761</v>
      </c>
      <c r="JD224">
        <v>1.39893</v>
      </c>
      <c r="JE224">
        <v>2.35352</v>
      </c>
      <c r="JF224">
        <v>1.44897</v>
      </c>
      <c r="JG224">
        <v>2.59399</v>
      </c>
      <c r="JH224">
        <v>37.4098</v>
      </c>
      <c r="JI224">
        <v>24.2188</v>
      </c>
      <c r="JJ224">
        <v>18</v>
      </c>
      <c r="JK224">
        <v>476.153</v>
      </c>
      <c r="JL224">
        <v>482.847</v>
      </c>
      <c r="JM224">
        <v>31.2487</v>
      </c>
      <c r="JN224">
        <v>29.5602</v>
      </c>
      <c r="JO224">
        <v>29.9999</v>
      </c>
      <c r="JP224">
        <v>29.2647</v>
      </c>
      <c r="JQ224">
        <v>29.3267</v>
      </c>
      <c r="JR224">
        <v>22.3352</v>
      </c>
      <c r="JS224">
        <v>23.4492</v>
      </c>
      <c r="JT224">
        <v>100</v>
      </c>
      <c r="JU224">
        <v>31.2451</v>
      </c>
      <c r="JV224">
        <v>420</v>
      </c>
      <c r="JW224">
        <v>23.9808</v>
      </c>
      <c r="JX224">
        <v>100.806</v>
      </c>
      <c r="JY224">
        <v>100.11</v>
      </c>
    </row>
    <row r="225" spans="1:285">
      <c r="A225">
        <v>209</v>
      </c>
      <c r="B225">
        <v>1758505770.1</v>
      </c>
      <c r="C225">
        <v>2253.5</v>
      </c>
      <c r="D225" t="s">
        <v>849</v>
      </c>
      <c r="E225" t="s">
        <v>850</v>
      </c>
      <c r="F225">
        <v>5</v>
      </c>
      <c r="G225" t="s">
        <v>734</v>
      </c>
      <c r="H225" t="s">
        <v>420</v>
      </c>
      <c r="I225" t="s">
        <v>421</v>
      </c>
      <c r="J225">
        <v>1758505767.1</v>
      </c>
      <c r="K225">
        <f>(L225)/1000</f>
        <v>0</v>
      </c>
      <c r="L225">
        <f>1000*DL225*AJ225*(DH225-DI225)/(100*DA225*(1000-AJ225*DH225))</f>
        <v>0</v>
      </c>
      <c r="M225">
        <f>DL225*AJ225*(DG225-DF225*(1000-AJ225*DI225)/(1000-AJ225*DH225))/(100*DA225)</f>
        <v>0</v>
      </c>
      <c r="N225">
        <f>DF225 - IF(AJ225&gt;1, M225*DA225*100.0/(AL225), 0)</f>
        <v>0</v>
      </c>
      <c r="O225">
        <f>((U225-K225/2)*N225-M225)/(U225+K225/2)</f>
        <v>0</v>
      </c>
      <c r="P225">
        <f>O225*(DM225+DN225)/1000.0</f>
        <v>0</v>
      </c>
      <c r="Q225">
        <f>(DF225 - IF(AJ225&gt;1, M225*DA225*100.0/(AL225), 0))*(DM225+DN225)/1000.0</f>
        <v>0</v>
      </c>
      <c r="R225">
        <f>2.0/((1/T225-1/S225)+SIGN(T225)*SQRT((1/T225-1/S225)*(1/T225-1/S225) + 4*DB225/((DB225+1)*(DB225+1))*(2*1/T225*1/S225-1/S225*1/S225)))</f>
        <v>0</v>
      </c>
      <c r="S225">
        <f>IF(LEFT(DC225,1)&lt;&gt;"0",IF(LEFT(DC225,1)="1",3.0,DD225),$D$5+$E$5*(DT225*DM225/($K$5*1000))+$F$5*(DT225*DM225/($K$5*1000))*MAX(MIN(DA225,$J$5),$I$5)*MAX(MIN(DA225,$J$5),$I$5)+$G$5*MAX(MIN(DA225,$J$5),$I$5)*(DT225*DM225/($K$5*1000))+$H$5*(DT225*DM225/($K$5*1000))*(DT225*DM225/($K$5*1000)))</f>
        <v>0</v>
      </c>
      <c r="T225">
        <f>K225*(1000-(1000*0.61365*exp(17.502*X225/(240.97+X225))/(DM225+DN225)+DH225)/2)/(1000*0.61365*exp(17.502*X225/(240.97+X225))/(DM225+DN225)-DH225)</f>
        <v>0</v>
      </c>
      <c r="U225">
        <f>1/((DB225+1)/(R225/1.6)+1/(S225/1.37)) + DB225/((DB225+1)/(R225/1.6) + DB225/(S225/1.37))</f>
        <v>0</v>
      </c>
      <c r="V225">
        <f>(CW225*CZ225)</f>
        <v>0</v>
      </c>
      <c r="W225">
        <f>(DO225+(V225+2*0.95*5.67E-8*(((DO225+$B$7)+273)^4-(DO225+273)^4)-44100*K225)/(1.84*29.3*S225+8*0.95*5.67E-8*(DO225+273)^3))</f>
        <v>0</v>
      </c>
      <c r="X225">
        <f>($C$7*DP225+$D$7*DQ225+$E$7*W225)</f>
        <v>0</v>
      </c>
      <c r="Y225">
        <f>0.61365*exp(17.502*X225/(240.97+X225))</f>
        <v>0</v>
      </c>
      <c r="Z225">
        <f>(AA225/AB225*100)</f>
        <v>0</v>
      </c>
      <c r="AA225">
        <f>DH225*(DM225+DN225)/1000</f>
        <v>0</v>
      </c>
      <c r="AB225">
        <f>0.61365*exp(17.502*DO225/(240.97+DO225))</f>
        <v>0</v>
      </c>
      <c r="AC225">
        <f>(Y225-DH225*(DM225+DN225)/1000)</f>
        <v>0</v>
      </c>
      <c r="AD225">
        <f>(-K225*44100)</f>
        <v>0</v>
      </c>
      <c r="AE225">
        <f>2*29.3*S225*0.92*(DO225-X225)</f>
        <v>0</v>
      </c>
      <c r="AF225">
        <f>2*0.95*5.67E-8*(((DO225+$B$7)+273)^4-(X225+273)^4)</f>
        <v>0</v>
      </c>
      <c r="AG225">
        <f>V225+AF225+AD225+AE225</f>
        <v>0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MAX(0,($B$13+$C$13*DT225)/(1+$D$13*DT225)*DM225/(DO225+273)*$E$13)</f>
        <v>0</v>
      </c>
      <c r="AM225" t="s">
        <v>422</v>
      </c>
      <c r="AN225" t="s">
        <v>422</v>
      </c>
      <c r="AO225">
        <v>0</v>
      </c>
      <c r="AP225">
        <v>0</v>
      </c>
      <c r="AQ225">
        <f>1-AO225/AP225</f>
        <v>0</v>
      </c>
      <c r="AR225">
        <v>0</v>
      </c>
      <c r="AS225" t="s">
        <v>422</v>
      </c>
      <c r="AT225" t="s">
        <v>422</v>
      </c>
      <c r="AU225">
        <v>0</v>
      </c>
      <c r="AV225">
        <v>0</v>
      </c>
      <c r="AW225">
        <f>1-AU225/AV225</f>
        <v>0</v>
      </c>
      <c r="AX225">
        <v>0.5</v>
      </c>
      <c r="AY225">
        <f>CX225</f>
        <v>0</v>
      </c>
      <c r="AZ225">
        <f>M225</f>
        <v>0</v>
      </c>
      <c r="BA225">
        <f>AW225*AX225*AY225</f>
        <v>0</v>
      </c>
      <c r="BB225">
        <f>(AZ225-AR225)/AY225</f>
        <v>0</v>
      </c>
      <c r="BC225">
        <f>(AP225-AV225)/AV225</f>
        <v>0</v>
      </c>
      <c r="BD225">
        <f>AO225/(AQ225+AO225/AV225)</f>
        <v>0</v>
      </c>
      <c r="BE225" t="s">
        <v>422</v>
      </c>
      <c r="BF225">
        <v>0</v>
      </c>
      <c r="BG225">
        <f>IF(BF225&lt;&gt;0, BF225, BD225)</f>
        <v>0</v>
      </c>
      <c r="BH225">
        <f>1-BG225/AV225</f>
        <v>0</v>
      </c>
      <c r="BI225">
        <f>(AV225-AU225)/(AV225-BG225)</f>
        <v>0</v>
      </c>
      <c r="BJ225">
        <f>(AP225-AV225)/(AP225-BG225)</f>
        <v>0</v>
      </c>
      <c r="BK225">
        <f>(AV225-AU225)/(AV225-AO225)</f>
        <v>0</v>
      </c>
      <c r="BL225">
        <f>(AP225-AV225)/(AP225-AO225)</f>
        <v>0</v>
      </c>
      <c r="BM225">
        <f>(BI225*BG225/AU225)</f>
        <v>0</v>
      </c>
      <c r="BN225">
        <f>(1-BM225)</f>
        <v>0</v>
      </c>
      <c r="CW225">
        <f>$B$11*DU225+$C$11*DV225+$F$11*EG225*(1-EJ225)</f>
        <v>0</v>
      </c>
      <c r="CX225">
        <f>CW225*CY225</f>
        <v>0</v>
      </c>
      <c r="CY225">
        <f>($B$11*$D$9+$C$11*$D$9+$F$11*((ET225+EL225)/MAX(ET225+EL225+EU225, 0.1)*$I$9+EU225/MAX(ET225+EL225+EU225, 0.1)*$J$9))/($B$11+$C$11+$F$11)</f>
        <v>0</v>
      </c>
      <c r="CZ225">
        <f>($B$11*$K$9+$C$11*$K$9+$F$11*((ET225+EL225)/MAX(ET225+EL225+EU225, 0.1)*$P$9+EU225/MAX(ET225+EL225+EU225, 0.1)*$Q$9))/($B$11+$C$11+$F$11)</f>
        <v>0</v>
      </c>
      <c r="DA225">
        <v>1.91</v>
      </c>
      <c r="DB225">
        <v>0.5</v>
      </c>
      <c r="DC225" t="s">
        <v>423</v>
      </c>
      <c r="DD225">
        <v>2</v>
      </c>
      <c r="DE225">
        <v>1758505767.1</v>
      </c>
      <c r="DF225">
        <v>420.7827777777777</v>
      </c>
      <c r="DG225">
        <v>420.0197777777778</v>
      </c>
      <c r="DH225">
        <v>24.01657777777778</v>
      </c>
      <c r="DI225">
        <v>23.93721111111111</v>
      </c>
      <c r="DJ225">
        <v>420.6633333333334</v>
      </c>
      <c r="DK225">
        <v>23.78157777777778</v>
      </c>
      <c r="DL225">
        <v>500.0075555555556</v>
      </c>
      <c r="DM225">
        <v>89.96254444444445</v>
      </c>
      <c r="DN225">
        <v>0.05617823333333333</v>
      </c>
      <c r="DO225">
        <v>30.2936</v>
      </c>
      <c r="DP225">
        <v>30.00881111111111</v>
      </c>
      <c r="DQ225">
        <v>999.9000000000001</v>
      </c>
      <c r="DR225">
        <v>0</v>
      </c>
      <c r="DS225">
        <v>0</v>
      </c>
      <c r="DT225">
        <v>9999.916666666666</v>
      </c>
      <c r="DU225">
        <v>0</v>
      </c>
      <c r="DV225">
        <v>1.59976</v>
      </c>
      <c r="DW225">
        <v>0.7631292222222222</v>
      </c>
      <c r="DX225">
        <v>431.1372222222222</v>
      </c>
      <c r="DY225">
        <v>430.3201111111111</v>
      </c>
      <c r="DZ225">
        <v>0.07939126666666667</v>
      </c>
      <c r="EA225">
        <v>420.0197777777778</v>
      </c>
      <c r="EB225">
        <v>23.93721111111111</v>
      </c>
      <c r="EC225">
        <v>2.160594444444444</v>
      </c>
      <c r="ED225">
        <v>2.15345</v>
      </c>
      <c r="EE225">
        <v>18.67306666666666</v>
      </c>
      <c r="EF225">
        <v>18.62014444444445</v>
      </c>
      <c r="EG225">
        <v>0.00500056</v>
      </c>
      <c r="EH225">
        <v>0</v>
      </c>
      <c r="EI225">
        <v>0</v>
      </c>
      <c r="EJ225">
        <v>0</v>
      </c>
      <c r="EK225">
        <v>173.3</v>
      </c>
      <c r="EL225">
        <v>0.00500056</v>
      </c>
      <c r="EM225">
        <v>-5.099999999999999</v>
      </c>
      <c r="EN225">
        <v>-2.299999999999999</v>
      </c>
      <c r="EO225">
        <v>35.43711111111111</v>
      </c>
      <c r="EP225">
        <v>40.569</v>
      </c>
      <c r="EQ225">
        <v>37.70099999999999</v>
      </c>
      <c r="ER225">
        <v>40.77055555555555</v>
      </c>
      <c r="ES225">
        <v>38.5</v>
      </c>
      <c r="ET225">
        <v>0</v>
      </c>
      <c r="EU225">
        <v>0</v>
      </c>
      <c r="EV225">
        <v>0</v>
      </c>
      <c r="EW225">
        <v>1758505771.9</v>
      </c>
      <c r="EX225">
        <v>0</v>
      </c>
      <c r="EY225">
        <v>172.8192307692308</v>
      </c>
      <c r="EZ225">
        <v>-13.45299087990906</v>
      </c>
      <c r="FA225">
        <v>8.150426599400982</v>
      </c>
      <c r="FB225">
        <v>-5.846153846153848</v>
      </c>
      <c r="FC225">
        <v>15</v>
      </c>
      <c r="FD225">
        <v>0</v>
      </c>
      <c r="FE225" t="s">
        <v>424</v>
      </c>
      <c r="FF225">
        <v>1747148579.5</v>
      </c>
      <c r="FG225">
        <v>1747148584.5</v>
      </c>
      <c r="FH225">
        <v>0</v>
      </c>
      <c r="FI225">
        <v>0.162</v>
      </c>
      <c r="FJ225">
        <v>-0.001</v>
      </c>
      <c r="FK225">
        <v>0.139</v>
      </c>
      <c r="FL225">
        <v>0.058</v>
      </c>
      <c r="FM225">
        <v>420</v>
      </c>
      <c r="FN225">
        <v>16</v>
      </c>
      <c r="FO225">
        <v>0.19</v>
      </c>
      <c r="FP225">
        <v>0.02</v>
      </c>
      <c r="FQ225">
        <v>0.8104605121951219</v>
      </c>
      <c r="FR225">
        <v>-0.1729640696864102</v>
      </c>
      <c r="FS225">
        <v>0.04017210793034048</v>
      </c>
      <c r="FT225">
        <v>1</v>
      </c>
      <c r="FU225">
        <v>173.2470588235294</v>
      </c>
      <c r="FV225">
        <v>-12.39419378384568</v>
      </c>
      <c r="FW225">
        <v>6.191466389746724</v>
      </c>
      <c r="FX225">
        <v>0</v>
      </c>
      <c r="FY225">
        <v>0.08044266829268293</v>
      </c>
      <c r="FZ225">
        <v>-0.005096491986062631</v>
      </c>
      <c r="GA225">
        <v>0.001044514989428581</v>
      </c>
      <c r="GB225">
        <v>1</v>
      </c>
      <c r="GC225">
        <v>2</v>
      </c>
      <c r="GD225">
        <v>3</v>
      </c>
      <c r="GE225" t="s">
        <v>434</v>
      </c>
      <c r="GF225">
        <v>3.12697</v>
      </c>
      <c r="GG225">
        <v>2.73387</v>
      </c>
      <c r="GH225">
        <v>0.0852989</v>
      </c>
      <c r="GI225">
        <v>0.0856421</v>
      </c>
      <c r="GJ225">
        <v>0.106304</v>
      </c>
      <c r="GK225">
        <v>0.106601</v>
      </c>
      <c r="GL225">
        <v>27392</v>
      </c>
      <c r="GM225">
        <v>26551.2</v>
      </c>
      <c r="GN225">
        <v>30489.5</v>
      </c>
      <c r="GO225">
        <v>29294.6</v>
      </c>
      <c r="GP225">
        <v>37609.9</v>
      </c>
      <c r="GQ225">
        <v>34423.1</v>
      </c>
      <c r="GR225">
        <v>46649.2</v>
      </c>
      <c r="GS225">
        <v>43518.5</v>
      </c>
      <c r="GT225">
        <v>1.81418</v>
      </c>
      <c r="GU225">
        <v>1.87185</v>
      </c>
      <c r="GV225">
        <v>0.082694</v>
      </c>
      <c r="GW225">
        <v>0</v>
      </c>
      <c r="GX225">
        <v>28.6609</v>
      </c>
      <c r="GY225">
        <v>999.9</v>
      </c>
      <c r="GZ225">
        <v>55.2</v>
      </c>
      <c r="HA225">
        <v>31.2</v>
      </c>
      <c r="HB225">
        <v>27.9969</v>
      </c>
      <c r="HC225">
        <v>63.0618</v>
      </c>
      <c r="HD225">
        <v>16.6066</v>
      </c>
      <c r="HE225">
        <v>1</v>
      </c>
      <c r="HF225">
        <v>0.186959</v>
      </c>
      <c r="HG225">
        <v>-1.44525</v>
      </c>
      <c r="HH225">
        <v>20.2133</v>
      </c>
      <c r="HI225">
        <v>5.23915</v>
      </c>
      <c r="HJ225">
        <v>11.974</v>
      </c>
      <c r="HK225">
        <v>4.9721</v>
      </c>
      <c r="HL225">
        <v>3.291</v>
      </c>
      <c r="HM225">
        <v>9999</v>
      </c>
      <c r="HN225">
        <v>9999</v>
      </c>
      <c r="HO225">
        <v>9999</v>
      </c>
      <c r="HP225">
        <v>999.9</v>
      </c>
      <c r="HQ225">
        <v>4.97296</v>
      </c>
      <c r="HR225">
        <v>1.87744</v>
      </c>
      <c r="HS225">
        <v>1.87548</v>
      </c>
      <c r="HT225">
        <v>1.87832</v>
      </c>
      <c r="HU225">
        <v>1.875</v>
      </c>
      <c r="HV225">
        <v>1.87862</v>
      </c>
      <c r="HW225">
        <v>1.87573</v>
      </c>
      <c r="HX225">
        <v>1.87684</v>
      </c>
      <c r="HY225">
        <v>0</v>
      </c>
      <c r="HZ225">
        <v>0</v>
      </c>
      <c r="IA225">
        <v>0</v>
      </c>
      <c r="IB225">
        <v>0</v>
      </c>
      <c r="IC225" t="s">
        <v>426</v>
      </c>
      <c r="ID225" t="s">
        <v>427</v>
      </c>
      <c r="IE225" t="s">
        <v>428</v>
      </c>
      <c r="IF225" t="s">
        <v>428</v>
      </c>
      <c r="IG225" t="s">
        <v>428</v>
      </c>
      <c r="IH225" t="s">
        <v>428</v>
      </c>
      <c r="II225">
        <v>0</v>
      </c>
      <c r="IJ225">
        <v>100</v>
      </c>
      <c r="IK225">
        <v>100</v>
      </c>
      <c r="IL225">
        <v>0.119</v>
      </c>
      <c r="IM225">
        <v>0.235</v>
      </c>
      <c r="IN225">
        <v>-0.2620446997112612</v>
      </c>
      <c r="IO225">
        <v>0.0009670109888777422</v>
      </c>
      <c r="IP225">
        <v>-2.06069886015755E-07</v>
      </c>
      <c r="IQ225">
        <v>1.492131737393187E-10</v>
      </c>
      <c r="IR225">
        <v>-0.04753701319922854</v>
      </c>
      <c r="IS225">
        <v>-0.001311061913088307</v>
      </c>
      <c r="IT225">
        <v>0.0006994928358591311</v>
      </c>
      <c r="IU225">
        <v>-6.08881213830995E-06</v>
      </c>
      <c r="IV225">
        <v>3</v>
      </c>
      <c r="IW225">
        <v>2112</v>
      </c>
      <c r="IX225">
        <v>1</v>
      </c>
      <c r="IY225">
        <v>30</v>
      </c>
      <c r="IZ225">
        <v>189286.5</v>
      </c>
      <c r="JA225">
        <v>189286.4</v>
      </c>
      <c r="JB225">
        <v>1.11328</v>
      </c>
      <c r="JC225">
        <v>2.55005</v>
      </c>
      <c r="JD225">
        <v>1.39893</v>
      </c>
      <c r="JE225">
        <v>2.35352</v>
      </c>
      <c r="JF225">
        <v>1.44897</v>
      </c>
      <c r="JG225">
        <v>2.57568</v>
      </c>
      <c r="JH225">
        <v>37.4098</v>
      </c>
      <c r="JI225">
        <v>24.2276</v>
      </c>
      <c r="JJ225">
        <v>18</v>
      </c>
      <c r="JK225">
        <v>476.139</v>
      </c>
      <c r="JL225">
        <v>482.847</v>
      </c>
      <c r="JM225">
        <v>31.2448</v>
      </c>
      <c r="JN225">
        <v>29.5597</v>
      </c>
      <c r="JO225">
        <v>29.9999</v>
      </c>
      <c r="JP225">
        <v>29.2647</v>
      </c>
      <c r="JQ225">
        <v>29.3267</v>
      </c>
      <c r="JR225">
        <v>22.3357</v>
      </c>
      <c r="JS225">
        <v>23.4492</v>
      </c>
      <c r="JT225">
        <v>100</v>
      </c>
      <c r="JU225">
        <v>31.2364</v>
      </c>
      <c r="JV225">
        <v>420</v>
      </c>
      <c r="JW225">
        <v>23.9808</v>
      </c>
      <c r="JX225">
        <v>100.806</v>
      </c>
      <c r="JY225">
        <v>100.111</v>
      </c>
    </row>
    <row r="226" spans="1:285">
      <c r="A226">
        <v>210</v>
      </c>
      <c r="B226">
        <v>1758505772.1</v>
      </c>
      <c r="C226">
        <v>2255.5</v>
      </c>
      <c r="D226" t="s">
        <v>851</v>
      </c>
      <c r="E226" t="s">
        <v>852</v>
      </c>
      <c r="F226">
        <v>5</v>
      </c>
      <c r="G226" t="s">
        <v>734</v>
      </c>
      <c r="H226" t="s">
        <v>420</v>
      </c>
      <c r="I226" t="s">
        <v>421</v>
      </c>
      <c r="J226">
        <v>1758505769.1</v>
      </c>
      <c r="K226">
        <f>(L226)/1000</f>
        <v>0</v>
      </c>
      <c r="L226">
        <f>1000*DL226*AJ226*(DH226-DI226)/(100*DA226*(1000-AJ226*DH226))</f>
        <v>0</v>
      </c>
      <c r="M226">
        <f>DL226*AJ226*(DG226-DF226*(1000-AJ226*DI226)/(1000-AJ226*DH226))/(100*DA226)</f>
        <v>0</v>
      </c>
      <c r="N226">
        <f>DF226 - IF(AJ226&gt;1, M226*DA226*100.0/(AL226), 0)</f>
        <v>0</v>
      </c>
      <c r="O226">
        <f>((U226-K226/2)*N226-M226)/(U226+K226/2)</f>
        <v>0</v>
      </c>
      <c r="P226">
        <f>O226*(DM226+DN226)/1000.0</f>
        <v>0</v>
      </c>
      <c r="Q226">
        <f>(DF226 - IF(AJ226&gt;1, M226*DA226*100.0/(AL226), 0))*(DM226+DN226)/1000.0</f>
        <v>0</v>
      </c>
      <c r="R226">
        <f>2.0/((1/T226-1/S226)+SIGN(T226)*SQRT((1/T226-1/S226)*(1/T226-1/S226) + 4*DB226/((DB226+1)*(DB226+1))*(2*1/T226*1/S226-1/S226*1/S226)))</f>
        <v>0</v>
      </c>
      <c r="S226">
        <f>IF(LEFT(DC226,1)&lt;&gt;"0",IF(LEFT(DC226,1)="1",3.0,DD226),$D$5+$E$5*(DT226*DM226/($K$5*1000))+$F$5*(DT226*DM226/($K$5*1000))*MAX(MIN(DA226,$J$5),$I$5)*MAX(MIN(DA226,$J$5),$I$5)+$G$5*MAX(MIN(DA226,$J$5),$I$5)*(DT226*DM226/($K$5*1000))+$H$5*(DT226*DM226/($K$5*1000))*(DT226*DM226/($K$5*1000)))</f>
        <v>0</v>
      </c>
      <c r="T226">
        <f>K226*(1000-(1000*0.61365*exp(17.502*X226/(240.97+X226))/(DM226+DN226)+DH226)/2)/(1000*0.61365*exp(17.502*X226/(240.97+X226))/(DM226+DN226)-DH226)</f>
        <v>0</v>
      </c>
      <c r="U226">
        <f>1/((DB226+1)/(R226/1.6)+1/(S226/1.37)) + DB226/((DB226+1)/(R226/1.6) + DB226/(S226/1.37))</f>
        <v>0</v>
      </c>
      <c r="V226">
        <f>(CW226*CZ226)</f>
        <v>0</v>
      </c>
      <c r="W226">
        <f>(DO226+(V226+2*0.95*5.67E-8*(((DO226+$B$7)+273)^4-(DO226+273)^4)-44100*K226)/(1.84*29.3*S226+8*0.95*5.67E-8*(DO226+273)^3))</f>
        <v>0</v>
      </c>
      <c r="X226">
        <f>($C$7*DP226+$D$7*DQ226+$E$7*W226)</f>
        <v>0</v>
      </c>
      <c r="Y226">
        <f>0.61365*exp(17.502*X226/(240.97+X226))</f>
        <v>0</v>
      </c>
      <c r="Z226">
        <f>(AA226/AB226*100)</f>
        <v>0</v>
      </c>
      <c r="AA226">
        <f>DH226*(DM226+DN226)/1000</f>
        <v>0</v>
      </c>
      <c r="AB226">
        <f>0.61365*exp(17.502*DO226/(240.97+DO226))</f>
        <v>0</v>
      </c>
      <c r="AC226">
        <f>(Y226-DH226*(DM226+DN226)/1000)</f>
        <v>0</v>
      </c>
      <c r="AD226">
        <f>(-K226*44100)</f>
        <v>0</v>
      </c>
      <c r="AE226">
        <f>2*29.3*S226*0.92*(DO226-X226)</f>
        <v>0</v>
      </c>
      <c r="AF226">
        <f>2*0.95*5.67E-8*(((DO226+$B$7)+273)^4-(X226+273)^4)</f>
        <v>0</v>
      </c>
      <c r="AG226">
        <f>V226+AF226+AD226+AE226</f>
        <v>0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MAX(0,($B$13+$C$13*DT226)/(1+$D$13*DT226)*DM226/(DO226+273)*$E$13)</f>
        <v>0</v>
      </c>
      <c r="AM226" t="s">
        <v>422</v>
      </c>
      <c r="AN226" t="s">
        <v>422</v>
      </c>
      <c r="AO226">
        <v>0</v>
      </c>
      <c r="AP226">
        <v>0</v>
      </c>
      <c r="AQ226">
        <f>1-AO226/AP226</f>
        <v>0</v>
      </c>
      <c r="AR226">
        <v>0</v>
      </c>
      <c r="AS226" t="s">
        <v>422</v>
      </c>
      <c r="AT226" t="s">
        <v>422</v>
      </c>
      <c r="AU226">
        <v>0</v>
      </c>
      <c r="AV226">
        <v>0</v>
      </c>
      <c r="AW226">
        <f>1-AU226/AV226</f>
        <v>0</v>
      </c>
      <c r="AX226">
        <v>0.5</v>
      </c>
      <c r="AY226">
        <f>CX226</f>
        <v>0</v>
      </c>
      <c r="AZ226">
        <f>M226</f>
        <v>0</v>
      </c>
      <c r="BA226">
        <f>AW226*AX226*AY226</f>
        <v>0</v>
      </c>
      <c r="BB226">
        <f>(AZ226-AR226)/AY226</f>
        <v>0</v>
      </c>
      <c r="BC226">
        <f>(AP226-AV226)/AV226</f>
        <v>0</v>
      </c>
      <c r="BD226">
        <f>AO226/(AQ226+AO226/AV226)</f>
        <v>0</v>
      </c>
      <c r="BE226" t="s">
        <v>422</v>
      </c>
      <c r="BF226">
        <v>0</v>
      </c>
      <c r="BG226">
        <f>IF(BF226&lt;&gt;0, BF226, BD226)</f>
        <v>0</v>
      </c>
      <c r="BH226">
        <f>1-BG226/AV226</f>
        <v>0</v>
      </c>
      <c r="BI226">
        <f>(AV226-AU226)/(AV226-BG226)</f>
        <v>0</v>
      </c>
      <c r="BJ226">
        <f>(AP226-AV226)/(AP226-BG226)</f>
        <v>0</v>
      </c>
      <c r="BK226">
        <f>(AV226-AU226)/(AV226-AO226)</f>
        <v>0</v>
      </c>
      <c r="BL226">
        <f>(AP226-AV226)/(AP226-AO226)</f>
        <v>0</v>
      </c>
      <c r="BM226">
        <f>(BI226*BG226/AU226)</f>
        <v>0</v>
      </c>
      <c r="BN226">
        <f>(1-BM226)</f>
        <v>0</v>
      </c>
      <c r="CW226">
        <f>$B$11*DU226+$C$11*DV226+$F$11*EG226*(1-EJ226)</f>
        <v>0</v>
      </c>
      <c r="CX226">
        <f>CW226*CY226</f>
        <v>0</v>
      </c>
      <c r="CY226">
        <f>($B$11*$D$9+$C$11*$D$9+$F$11*((ET226+EL226)/MAX(ET226+EL226+EU226, 0.1)*$I$9+EU226/MAX(ET226+EL226+EU226, 0.1)*$J$9))/($B$11+$C$11+$F$11)</f>
        <v>0</v>
      </c>
      <c r="CZ226">
        <f>($B$11*$K$9+$C$11*$K$9+$F$11*((ET226+EL226)/MAX(ET226+EL226+EU226, 0.1)*$P$9+EU226/MAX(ET226+EL226+EU226, 0.1)*$Q$9))/($B$11+$C$11+$F$11)</f>
        <v>0</v>
      </c>
      <c r="DA226">
        <v>1.91</v>
      </c>
      <c r="DB226">
        <v>0.5</v>
      </c>
      <c r="DC226" t="s">
        <v>423</v>
      </c>
      <c r="DD226">
        <v>2</v>
      </c>
      <c r="DE226">
        <v>1758505769.1</v>
      </c>
      <c r="DF226">
        <v>420.7784444444444</v>
      </c>
      <c r="DG226">
        <v>420.0122222222222</v>
      </c>
      <c r="DH226">
        <v>24.01588888888889</v>
      </c>
      <c r="DI226">
        <v>23.93547777777778</v>
      </c>
      <c r="DJ226">
        <v>420.6589999999999</v>
      </c>
      <c r="DK226">
        <v>23.78091111111111</v>
      </c>
      <c r="DL226">
        <v>500.0194444444444</v>
      </c>
      <c r="DM226">
        <v>89.96213333333334</v>
      </c>
      <c r="DN226">
        <v>0.05611791111111111</v>
      </c>
      <c r="DO226">
        <v>30.29385555555556</v>
      </c>
      <c r="DP226">
        <v>30.01026666666667</v>
      </c>
      <c r="DQ226">
        <v>999.9000000000001</v>
      </c>
      <c r="DR226">
        <v>0</v>
      </c>
      <c r="DS226">
        <v>0</v>
      </c>
      <c r="DT226">
        <v>9998.804444444444</v>
      </c>
      <c r="DU226">
        <v>0</v>
      </c>
      <c r="DV226">
        <v>1.59976</v>
      </c>
      <c r="DW226">
        <v>0.7662588888888889</v>
      </c>
      <c r="DX226">
        <v>431.1324444444444</v>
      </c>
      <c r="DY226">
        <v>430.3116666666667</v>
      </c>
      <c r="DZ226">
        <v>0.08044137777777777</v>
      </c>
      <c r="EA226">
        <v>420.0122222222222</v>
      </c>
      <c r="EB226">
        <v>23.93547777777778</v>
      </c>
      <c r="EC226">
        <v>2.160522222222222</v>
      </c>
      <c r="ED226">
        <v>2.153285555555555</v>
      </c>
      <c r="EE226">
        <v>18.67254444444444</v>
      </c>
      <c r="EF226">
        <v>18.61891111111111</v>
      </c>
      <c r="EG226">
        <v>0.00500056</v>
      </c>
      <c r="EH226">
        <v>0</v>
      </c>
      <c r="EI226">
        <v>0</v>
      </c>
      <c r="EJ226">
        <v>0</v>
      </c>
      <c r="EK226">
        <v>172.8111111111111</v>
      </c>
      <c r="EL226">
        <v>0.00500056</v>
      </c>
      <c r="EM226">
        <v>-6.844444444444445</v>
      </c>
      <c r="EN226">
        <v>-2.4</v>
      </c>
      <c r="EO226">
        <v>35.437</v>
      </c>
      <c r="EP226">
        <v>40.583</v>
      </c>
      <c r="EQ226">
        <v>37.715</v>
      </c>
      <c r="ER226">
        <v>40.8261111111111</v>
      </c>
      <c r="ES226">
        <v>38.51377777777778</v>
      </c>
      <c r="ET226">
        <v>0</v>
      </c>
      <c r="EU226">
        <v>0</v>
      </c>
      <c r="EV226">
        <v>0</v>
      </c>
      <c r="EW226">
        <v>1758505774.3</v>
      </c>
      <c r="EX226">
        <v>0</v>
      </c>
      <c r="EY226">
        <v>172.7269230769231</v>
      </c>
      <c r="EZ226">
        <v>-8.90598234573144</v>
      </c>
      <c r="FA226">
        <v>23.99658056123261</v>
      </c>
      <c r="FB226">
        <v>-5.919230769230769</v>
      </c>
      <c r="FC226">
        <v>15</v>
      </c>
      <c r="FD226">
        <v>0</v>
      </c>
      <c r="FE226" t="s">
        <v>424</v>
      </c>
      <c r="FF226">
        <v>1747148579.5</v>
      </c>
      <c r="FG226">
        <v>1747148584.5</v>
      </c>
      <c r="FH226">
        <v>0</v>
      </c>
      <c r="FI226">
        <v>0.162</v>
      </c>
      <c r="FJ226">
        <v>-0.001</v>
      </c>
      <c r="FK226">
        <v>0.139</v>
      </c>
      <c r="FL226">
        <v>0.058</v>
      </c>
      <c r="FM226">
        <v>420</v>
      </c>
      <c r="FN226">
        <v>16</v>
      </c>
      <c r="FO226">
        <v>0.19</v>
      </c>
      <c r="FP226">
        <v>0.02</v>
      </c>
      <c r="FQ226">
        <v>0.8071395249999999</v>
      </c>
      <c r="FR226">
        <v>-0.1869589756097571</v>
      </c>
      <c r="FS226">
        <v>0.04116524021610192</v>
      </c>
      <c r="FT226">
        <v>1</v>
      </c>
      <c r="FU226">
        <v>172.7705882352941</v>
      </c>
      <c r="FV226">
        <v>-6.545454230769779</v>
      </c>
      <c r="FW226">
        <v>6.360009684221479</v>
      </c>
      <c r="FX226">
        <v>0</v>
      </c>
      <c r="FY226">
        <v>0.08059407</v>
      </c>
      <c r="FZ226">
        <v>-0.00440915347091946</v>
      </c>
      <c r="GA226">
        <v>0.001113089274766405</v>
      </c>
      <c r="GB226">
        <v>1</v>
      </c>
      <c r="GC226">
        <v>2</v>
      </c>
      <c r="GD226">
        <v>3</v>
      </c>
      <c r="GE226" t="s">
        <v>434</v>
      </c>
      <c r="GF226">
        <v>3.12693</v>
      </c>
      <c r="GG226">
        <v>2.73395</v>
      </c>
      <c r="GH226">
        <v>0.085297</v>
      </c>
      <c r="GI226">
        <v>0.0856505</v>
      </c>
      <c r="GJ226">
        <v>0.106302</v>
      </c>
      <c r="GK226">
        <v>0.106598</v>
      </c>
      <c r="GL226">
        <v>27392.3</v>
      </c>
      <c r="GM226">
        <v>26551.2</v>
      </c>
      <c r="GN226">
        <v>30489.7</v>
      </c>
      <c r="GO226">
        <v>29294.9</v>
      </c>
      <c r="GP226">
        <v>37610.3</v>
      </c>
      <c r="GQ226">
        <v>34423.5</v>
      </c>
      <c r="GR226">
        <v>46649.5</v>
      </c>
      <c r="GS226">
        <v>43518.9</v>
      </c>
      <c r="GT226">
        <v>1.81418</v>
      </c>
      <c r="GU226">
        <v>1.8721</v>
      </c>
      <c r="GV226">
        <v>0.08279830000000001</v>
      </c>
      <c r="GW226">
        <v>0</v>
      </c>
      <c r="GX226">
        <v>28.6596</v>
      </c>
      <c r="GY226">
        <v>999.9</v>
      </c>
      <c r="GZ226">
        <v>55.2</v>
      </c>
      <c r="HA226">
        <v>31.2</v>
      </c>
      <c r="HB226">
        <v>27.9989</v>
      </c>
      <c r="HC226">
        <v>63.4618</v>
      </c>
      <c r="HD226">
        <v>16.6306</v>
      </c>
      <c r="HE226">
        <v>1</v>
      </c>
      <c r="HF226">
        <v>0.186662</v>
      </c>
      <c r="HG226">
        <v>-1.43554</v>
      </c>
      <c r="HH226">
        <v>20.2134</v>
      </c>
      <c r="HI226">
        <v>5.239</v>
      </c>
      <c r="HJ226">
        <v>11.974</v>
      </c>
      <c r="HK226">
        <v>4.9722</v>
      </c>
      <c r="HL226">
        <v>3.291</v>
      </c>
      <c r="HM226">
        <v>9999</v>
      </c>
      <c r="HN226">
        <v>9999</v>
      </c>
      <c r="HO226">
        <v>9999</v>
      </c>
      <c r="HP226">
        <v>999.9</v>
      </c>
      <c r="HQ226">
        <v>4.97297</v>
      </c>
      <c r="HR226">
        <v>1.87743</v>
      </c>
      <c r="HS226">
        <v>1.87548</v>
      </c>
      <c r="HT226">
        <v>1.87831</v>
      </c>
      <c r="HU226">
        <v>1.875</v>
      </c>
      <c r="HV226">
        <v>1.8786</v>
      </c>
      <c r="HW226">
        <v>1.87571</v>
      </c>
      <c r="HX226">
        <v>1.87684</v>
      </c>
      <c r="HY226">
        <v>0</v>
      </c>
      <c r="HZ226">
        <v>0</v>
      </c>
      <c r="IA226">
        <v>0</v>
      </c>
      <c r="IB226">
        <v>0</v>
      </c>
      <c r="IC226" t="s">
        <v>426</v>
      </c>
      <c r="ID226" t="s">
        <v>427</v>
      </c>
      <c r="IE226" t="s">
        <v>428</v>
      </c>
      <c r="IF226" t="s">
        <v>428</v>
      </c>
      <c r="IG226" t="s">
        <v>428</v>
      </c>
      <c r="IH226" t="s">
        <v>428</v>
      </c>
      <c r="II226">
        <v>0</v>
      </c>
      <c r="IJ226">
        <v>100</v>
      </c>
      <c r="IK226">
        <v>100</v>
      </c>
      <c r="IL226">
        <v>0.12</v>
      </c>
      <c r="IM226">
        <v>0.2349</v>
      </c>
      <c r="IN226">
        <v>-0.2620446997112612</v>
      </c>
      <c r="IO226">
        <v>0.0009670109888777422</v>
      </c>
      <c r="IP226">
        <v>-2.06069886015755E-07</v>
      </c>
      <c r="IQ226">
        <v>1.492131737393187E-10</v>
      </c>
      <c r="IR226">
        <v>-0.04753701319922854</v>
      </c>
      <c r="IS226">
        <v>-0.001311061913088307</v>
      </c>
      <c r="IT226">
        <v>0.0006994928358591311</v>
      </c>
      <c r="IU226">
        <v>-6.08881213830995E-06</v>
      </c>
      <c r="IV226">
        <v>3</v>
      </c>
      <c r="IW226">
        <v>2112</v>
      </c>
      <c r="IX226">
        <v>1</v>
      </c>
      <c r="IY226">
        <v>30</v>
      </c>
      <c r="IZ226">
        <v>189286.5</v>
      </c>
      <c r="JA226">
        <v>189286.5</v>
      </c>
      <c r="JB226">
        <v>1.1145</v>
      </c>
      <c r="JC226">
        <v>2.55371</v>
      </c>
      <c r="JD226">
        <v>1.39893</v>
      </c>
      <c r="JE226">
        <v>2.35352</v>
      </c>
      <c r="JF226">
        <v>1.44897</v>
      </c>
      <c r="JG226">
        <v>2.49512</v>
      </c>
      <c r="JH226">
        <v>37.4098</v>
      </c>
      <c r="JI226">
        <v>24.2188</v>
      </c>
      <c r="JJ226">
        <v>18</v>
      </c>
      <c r="JK226">
        <v>476.139</v>
      </c>
      <c r="JL226">
        <v>483.01</v>
      </c>
      <c r="JM226">
        <v>31.2416</v>
      </c>
      <c r="JN226">
        <v>29.5597</v>
      </c>
      <c r="JO226">
        <v>29.9999</v>
      </c>
      <c r="JP226">
        <v>29.2645</v>
      </c>
      <c r="JQ226">
        <v>29.326</v>
      </c>
      <c r="JR226">
        <v>22.3333</v>
      </c>
      <c r="JS226">
        <v>23.4492</v>
      </c>
      <c r="JT226">
        <v>100</v>
      </c>
      <c r="JU226">
        <v>31.2364</v>
      </c>
      <c r="JV226">
        <v>420</v>
      </c>
      <c r="JW226">
        <v>23.9808</v>
      </c>
      <c r="JX226">
        <v>100.807</v>
      </c>
      <c r="JY226">
        <v>100.112</v>
      </c>
    </row>
    <row r="227" spans="1:285">
      <c r="A227">
        <v>211</v>
      </c>
      <c r="B227">
        <v>1758506143.1</v>
      </c>
      <c r="C227">
        <v>2626.5</v>
      </c>
      <c r="D227" t="s">
        <v>853</v>
      </c>
      <c r="E227" t="s">
        <v>854</v>
      </c>
      <c r="F227">
        <v>5</v>
      </c>
      <c r="G227" t="s">
        <v>734</v>
      </c>
      <c r="H227" t="s">
        <v>420</v>
      </c>
      <c r="I227" t="s">
        <v>421</v>
      </c>
      <c r="J227">
        <v>1758506140.1</v>
      </c>
      <c r="K227">
        <f>(L227)/1000</f>
        <v>0</v>
      </c>
      <c r="L227">
        <f>1000*DL227*AJ227*(DH227-DI227)/(100*DA227*(1000-AJ227*DH227))</f>
        <v>0</v>
      </c>
      <c r="M227">
        <f>DL227*AJ227*(DG227-DF227*(1000-AJ227*DI227)/(1000-AJ227*DH227))/(100*DA227)</f>
        <v>0</v>
      </c>
      <c r="N227">
        <f>DF227 - IF(AJ227&gt;1, M227*DA227*100.0/(AL227), 0)</f>
        <v>0</v>
      </c>
      <c r="O227">
        <f>((U227-K227/2)*N227-M227)/(U227+K227/2)</f>
        <v>0</v>
      </c>
      <c r="P227">
        <f>O227*(DM227+DN227)/1000.0</f>
        <v>0</v>
      </c>
      <c r="Q227">
        <f>(DF227 - IF(AJ227&gt;1, M227*DA227*100.0/(AL227), 0))*(DM227+DN227)/1000.0</f>
        <v>0</v>
      </c>
      <c r="R227">
        <f>2.0/((1/T227-1/S227)+SIGN(T227)*SQRT((1/T227-1/S227)*(1/T227-1/S227) + 4*DB227/((DB227+1)*(DB227+1))*(2*1/T227*1/S227-1/S227*1/S227)))</f>
        <v>0</v>
      </c>
      <c r="S227">
        <f>IF(LEFT(DC227,1)&lt;&gt;"0",IF(LEFT(DC227,1)="1",3.0,DD227),$D$5+$E$5*(DT227*DM227/($K$5*1000))+$F$5*(DT227*DM227/($K$5*1000))*MAX(MIN(DA227,$J$5),$I$5)*MAX(MIN(DA227,$J$5),$I$5)+$G$5*MAX(MIN(DA227,$J$5),$I$5)*(DT227*DM227/($K$5*1000))+$H$5*(DT227*DM227/($K$5*1000))*(DT227*DM227/($K$5*1000)))</f>
        <v>0</v>
      </c>
      <c r="T227">
        <f>K227*(1000-(1000*0.61365*exp(17.502*X227/(240.97+X227))/(DM227+DN227)+DH227)/2)/(1000*0.61365*exp(17.502*X227/(240.97+X227))/(DM227+DN227)-DH227)</f>
        <v>0</v>
      </c>
      <c r="U227">
        <f>1/((DB227+1)/(R227/1.6)+1/(S227/1.37)) + DB227/((DB227+1)/(R227/1.6) + DB227/(S227/1.37))</f>
        <v>0</v>
      </c>
      <c r="V227">
        <f>(CW227*CZ227)</f>
        <v>0</v>
      </c>
      <c r="W227">
        <f>(DO227+(V227+2*0.95*5.67E-8*(((DO227+$B$7)+273)^4-(DO227+273)^4)-44100*K227)/(1.84*29.3*S227+8*0.95*5.67E-8*(DO227+273)^3))</f>
        <v>0</v>
      </c>
      <c r="X227">
        <f>($C$7*DP227+$D$7*DQ227+$E$7*W227)</f>
        <v>0</v>
      </c>
      <c r="Y227">
        <f>0.61365*exp(17.502*X227/(240.97+X227))</f>
        <v>0</v>
      </c>
      <c r="Z227">
        <f>(AA227/AB227*100)</f>
        <v>0</v>
      </c>
      <c r="AA227">
        <f>DH227*(DM227+DN227)/1000</f>
        <v>0</v>
      </c>
      <c r="AB227">
        <f>0.61365*exp(17.502*DO227/(240.97+DO227))</f>
        <v>0</v>
      </c>
      <c r="AC227">
        <f>(Y227-DH227*(DM227+DN227)/1000)</f>
        <v>0</v>
      </c>
      <c r="AD227">
        <f>(-K227*44100)</f>
        <v>0</v>
      </c>
      <c r="AE227">
        <f>2*29.3*S227*0.92*(DO227-X227)</f>
        <v>0</v>
      </c>
      <c r="AF227">
        <f>2*0.95*5.67E-8*(((DO227+$B$7)+273)^4-(X227+273)^4)</f>
        <v>0</v>
      </c>
      <c r="AG227">
        <f>V227+AF227+AD227+AE227</f>
        <v>0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MAX(0,($B$13+$C$13*DT227)/(1+$D$13*DT227)*DM227/(DO227+273)*$E$13)</f>
        <v>0</v>
      </c>
      <c r="AM227" t="s">
        <v>422</v>
      </c>
      <c r="AN227" t="s">
        <v>422</v>
      </c>
      <c r="AO227">
        <v>0</v>
      </c>
      <c r="AP227">
        <v>0</v>
      </c>
      <c r="AQ227">
        <f>1-AO227/AP227</f>
        <v>0</v>
      </c>
      <c r="AR227">
        <v>0</v>
      </c>
      <c r="AS227" t="s">
        <v>422</v>
      </c>
      <c r="AT227" t="s">
        <v>422</v>
      </c>
      <c r="AU227">
        <v>0</v>
      </c>
      <c r="AV227">
        <v>0</v>
      </c>
      <c r="AW227">
        <f>1-AU227/AV227</f>
        <v>0</v>
      </c>
      <c r="AX227">
        <v>0.5</v>
      </c>
      <c r="AY227">
        <f>CX227</f>
        <v>0</v>
      </c>
      <c r="AZ227">
        <f>M227</f>
        <v>0</v>
      </c>
      <c r="BA227">
        <f>AW227*AX227*AY227</f>
        <v>0</v>
      </c>
      <c r="BB227">
        <f>(AZ227-AR227)/AY227</f>
        <v>0</v>
      </c>
      <c r="BC227">
        <f>(AP227-AV227)/AV227</f>
        <v>0</v>
      </c>
      <c r="BD227">
        <f>AO227/(AQ227+AO227/AV227)</f>
        <v>0</v>
      </c>
      <c r="BE227" t="s">
        <v>422</v>
      </c>
      <c r="BF227">
        <v>0</v>
      </c>
      <c r="BG227">
        <f>IF(BF227&lt;&gt;0, BF227, BD227)</f>
        <v>0</v>
      </c>
      <c r="BH227">
        <f>1-BG227/AV227</f>
        <v>0</v>
      </c>
      <c r="BI227">
        <f>(AV227-AU227)/(AV227-BG227)</f>
        <v>0</v>
      </c>
      <c r="BJ227">
        <f>(AP227-AV227)/(AP227-BG227)</f>
        <v>0</v>
      </c>
      <c r="BK227">
        <f>(AV227-AU227)/(AV227-AO227)</f>
        <v>0</v>
      </c>
      <c r="BL227">
        <f>(AP227-AV227)/(AP227-AO227)</f>
        <v>0</v>
      </c>
      <c r="BM227">
        <f>(BI227*BG227/AU227)</f>
        <v>0</v>
      </c>
      <c r="BN227">
        <f>(1-BM227)</f>
        <v>0</v>
      </c>
      <c r="CW227">
        <f>$B$11*DU227+$C$11*DV227+$F$11*EG227*(1-EJ227)</f>
        <v>0</v>
      </c>
      <c r="CX227">
        <f>CW227*CY227</f>
        <v>0</v>
      </c>
      <c r="CY227">
        <f>($B$11*$D$9+$C$11*$D$9+$F$11*((ET227+EL227)/MAX(ET227+EL227+EU227, 0.1)*$I$9+EU227/MAX(ET227+EL227+EU227, 0.1)*$J$9))/($B$11+$C$11+$F$11)</f>
        <v>0</v>
      </c>
      <c r="CZ227">
        <f>($B$11*$K$9+$C$11*$K$9+$F$11*((ET227+EL227)/MAX(ET227+EL227+EU227, 0.1)*$P$9+EU227/MAX(ET227+EL227+EU227, 0.1)*$Q$9))/($B$11+$C$11+$F$11)</f>
        <v>0</v>
      </c>
      <c r="DA227">
        <v>1.91</v>
      </c>
      <c r="DB227">
        <v>0.5</v>
      </c>
      <c r="DC227" t="s">
        <v>423</v>
      </c>
      <c r="DD227">
        <v>2</v>
      </c>
      <c r="DE227">
        <v>1758506140.1</v>
      </c>
      <c r="DF227">
        <v>420.8201818181818</v>
      </c>
      <c r="DG227">
        <v>420.0191818181818</v>
      </c>
      <c r="DH227">
        <v>23.98875454545455</v>
      </c>
      <c r="DI227">
        <v>23.90997272727273</v>
      </c>
      <c r="DJ227">
        <v>420.7009090909091</v>
      </c>
      <c r="DK227">
        <v>23.75432727272727</v>
      </c>
      <c r="DL227">
        <v>500.0689090909091</v>
      </c>
      <c r="DM227">
        <v>89.96569090909091</v>
      </c>
      <c r="DN227">
        <v>0.05518207272727273</v>
      </c>
      <c r="DO227">
        <v>30.26686363636364</v>
      </c>
      <c r="DP227">
        <v>29.99920909090909</v>
      </c>
      <c r="DQ227">
        <v>999.9</v>
      </c>
      <c r="DR227">
        <v>0</v>
      </c>
      <c r="DS227">
        <v>0</v>
      </c>
      <c r="DT227">
        <v>10027.66363636364</v>
      </c>
      <c r="DU227">
        <v>0</v>
      </c>
      <c r="DV227">
        <v>1.552739090909091</v>
      </c>
      <c r="DW227">
        <v>0.8011835454545455</v>
      </c>
      <c r="DX227">
        <v>431.1632727272727</v>
      </c>
      <c r="DY227">
        <v>430.3076363636364</v>
      </c>
      <c r="DZ227">
        <v>0.07879257272727272</v>
      </c>
      <c r="EA227">
        <v>420.0191818181818</v>
      </c>
      <c r="EB227">
        <v>23.90997272727273</v>
      </c>
      <c r="EC227">
        <v>2.158166363636363</v>
      </c>
      <c r="ED227">
        <v>2.151076363636364</v>
      </c>
      <c r="EE227">
        <v>18.65509090909091</v>
      </c>
      <c r="EF227">
        <v>18.60252727272727</v>
      </c>
      <c r="EG227">
        <v>0.00500056</v>
      </c>
      <c r="EH227">
        <v>0</v>
      </c>
      <c r="EI227">
        <v>0</v>
      </c>
      <c r="EJ227">
        <v>0</v>
      </c>
      <c r="EK227">
        <v>175.9636363636364</v>
      </c>
      <c r="EL227">
        <v>0.00500056</v>
      </c>
      <c r="EM227">
        <v>-14</v>
      </c>
      <c r="EN227">
        <v>-2.727272727272727</v>
      </c>
      <c r="EO227">
        <v>34.76672727272727</v>
      </c>
      <c r="EP227">
        <v>38.30654545454546</v>
      </c>
      <c r="EQ227">
        <v>36.48245454545454</v>
      </c>
      <c r="ER227">
        <v>37.88054545454546</v>
      </c>
      <c r="ES227">
        <v>37.19863636363636</v>
      </c>
      <c r="ET227">
        <v>0</v>
      </c>
      <c r="EU227">
        <v>0</v>
      </c>
      <c r="EV227">
        <v>0</v>
      </c>
      <c r="EW227">
        <v>1758506145.1</v>
      </c>
      <c r="EX227">
        <v>0</v>
      </c>
      <c r="EY227">
        <v>174.9884615384615</v>
      </c>
      <c r="EZ227">
        <v>6.895726090221598</v>
      </c>
      <c r="FA227">
        <v>-14.50940123801942</v>
      </c>
      <c r="FB227">
        <v>-11.27692307692308</v>
      </c>
      <c r="FC227">
        <v>15</v>
      </c>
      <c r="FD227">
        <v>0</v>
      </c>
      <c r="FE227" t="s">
        <v>424</v>
      </c>
      <c r="FF227">
        <v>1747148579.5</v>
      </c>
      <c r="FG227">
        <v>1747148584.5</v>
      </c>
      <c r="FH227">
        <v>0</v>
      </c>
      <c r="FI227">
        <v>0.162</v>
      </c>
      <c r="FJ227">
        <v>-0.001</v>
      </c>
      <c r="FK227">
        <v>0.139</v>
      </c>
      <c r="FL227">
        <v>0.058</v>
      </c>
      <c r="FM227">
        <v>420</v>
      </c>
      <c r="FN227">
        <v>16</v>
      </c>
      <c r="FO227">
        <v>0.19</v>
      </c>
      <c r="FP227">
        <v>0.02</v>
      </c>
      <c r="FQ227">
        <v>0.8255555121951219</v>
      </c>
      <c r="FR227">
        <v>-0.1023769128919848</v>
      </c>
      <c r="FS227">
        <v>0.03038644085862524</v>
      </c>
      <c r="FT227">
        <v>1</v>
      </c>
      <c r="FU227">
        <v>174.4441176470588</v>
      </c>
      <c r="FV227">
        <v>6.84339169460683</v>
      </c>
      <c r="FW227">
        <v>6.543258370552567</v>
      </c>
      <c r="FX227">
        <v>0</v>
      </c>
      <c r="FY227">
        <v>0.07764178780487804</v>
      </c>
      <c r="FZ227">
        <v>0.007705743554006927</v>
      </c>
      <c r="GA227">
        <v>0.001307807805152245</v>
      </c>
      <c r="GB227">
        <v>1</v>
      </c>
      <c r="GC227">
        <v>2</v>
      </c>
      <c r="GD227">
        <v>3</v>
      </c>
      <c r="GE227" t="s">
        <v>434</v>
      </c>
      <c r="GF227">
        <v>3.12714</v>
      </c>
      <c r="GG227">
        <v>2.73308</v>
      </c>
      <c r="GH227">
        <v>0.08534219999999999</v>
      </c>
      <c r="GI227">
        <v>0.085686</v>
      </c>
      <c r="GJ227">
        <v>0.106262</v>
      </c>
      <c r="GK227">
        <v>0.106569</v>
      </c>
      <c r="GL227">
        <v>27406.6</v>
      </c>
      <c r="GM227">
        <v>26559.3</v>
      </c>
      <c r="GN227">
        <v>30506.2</v>
      </c>
      <c r="GO227">
        <v>29304</v>
      </c>
      <c r="GP227">
        <v>37630.8</v>
      </c>
      <c r="GQ227">
        <v>34434.8</v>
      </c>
      <c r="GR227">
        <v>46673.5</v>
      </c>
      <c r="GS227">
        <v>43532.4</v>
      </c>
      <c r="GT227">
        <v>1.81635</v>
      </c>
      <c r="GU227">
        <v>1.8747</v>
      </c>
      <c r="GV227">
        <v>0.081107</v>
      </c>
      <c r="GW227">
        <v>0</v>
      </c>
      <c r="GX227">
        <v>28.6762</v>
      </c>
      <c r="GY227">
        <v>999.9</v>
      </c>
      <c r="GZ227">
        <v>55.1</v>
      </c>
      <c r="HA227">
        <v>31.2</v>
      </c>
      <c r="HB227">
        <v>27.9474</v>
      </c>
      <c r="HC227">
        <v>63.1718</v>
      </c>
      <c r="HD227">
        <v>16.5585</v>
      </c>
      <c r="HE227">
        <v>1</v>
      </c>
      <c r="HF227">
        <v>0.170089</v>
      </c>
      <c r="HG227">
        <v>-1.5119</v>
      </c>
      <c r="HH227">
        <v>20.2129</v>
      </c>
      <c r="HI227">
        <v>5.23915</v>
      </c>
      <c r="HJ227">
        <v>11.974</v>
      </c>
      <c r="HK227">
        <v>4.9717</v>
      </c>
      <c r="HL227">
        <v>3.291</v>
      </c>
      <c r="HM227">
        <v>9999</v>
      </c>
      <c r="HN227">
        <v>9999</v>
      </c>
      <c r="HO227">
        <v>9999</v>
      </c>
      <c r="HP227">
        <v>999.9</v>
      </c>
      <c r="HQ227">
        <v>4.97295</v>
      </c>
      <c r="HR227">
        <v>1.87738</v>
      </c>
      <c r="HS227">
        <v>1.87546</v>
      </c>
      <c r="HT227">
        <v>1.87826</v>
      </c>
      <c r="HU227">
        <v>1.875</v>
      </c>
      <c r="HV227">
        <v>1.87851</v>
      </c>
      <c r="HW227">
        <v>1.87561</v>
      </c>
      <c r="HX227">
        <v>1.87683</v>
      </c>
      <c r="HY227">
        <v>0</v>
      </c>
      <c r="HZ227">
        <v>0</v>
      </c>
      <c r="IA227">
        <v>0</v>
      </c>
      <c r="IB227">
        <v>0</v>
      </c>
      <c r="IC227" t="s">
        <v>426</v>
      </c>
      <c r="ID227" t="s">
        <v>427</v>
      </c>
      <c r="IE227" t="s">
        <v>428</v>
      </c>
      <c r="IF227" t="s">
        <v>428</v>
      </c>
      <c r="IG227" t="s">
        <v>428</v>
      </c>
      <c r="IH227" t="s">
        <v>428</v>
      </c>
      <c r="II227">
        <v>0</v>
      </c>
      <c r="IJ227">
        <v>100</v>
      </c>
      <c r="IK227">
        <v>100</v>
      </c>
      <c r="IL227">
        <v>0.12</v>
      </c>
      <c r="IM227">
        <v>0.2344</v>
      </c>
      <c r="IN227">
        <v>-0.2620446997112612</v>
      </c>
      <c r="IO227">
        <v>0.0009670109888777422</v>
      </c>
      <c r="IP227">
        <v>-2.06069886015755E-07</v>
      </c>
      <c r="IQ227">
        <v>1.492131737393187E-10</v>
      </c>
      <c r="IR227">
        <v>-0.04753701319922854</v>
      </c>
      <c r="IS227">
        <v>-0.001311061913088307</v>
      </c>
      <c r="IT227">
        <v>0.0006994928358591311</v>
      </c>
      <c r="IU227">
        <v>-6.08881213830995E-06</v>
      </c>
      <c r="IV227">
        <v>3</v>
      </c>
      <c r="IW227">
        <v>2112</v>
      </c>
      <c r="IX227">
        <v>1</v>
      </c>
      <c r="IY227">
        <v>30</v>
      </c>
      <c r="IZ227">
        <v>189292.7</v>
      </c>
      <c r="JA227">
        <v>189292.6</v>
      </c>
      <c r="JB227">
        <v>1.1145</v>
      </c>
      <c r="JC227">
        <v>2.55615</v>
      </c>
      <c r="JD227">
        <v>1.39893</v>
      </c>
      <c r="JE227">
        <v>2.35352</v>
      </c>
      <c r="JF227">
        <v>1.44897</v>
      </c>
      <c r="JG227">
        <v>2.59399</v>
      </c>
      <c r="JH227">
        <v>37.4098</v>
      </c>
      <c r="JI227">
        <v>24.2276</v>
      </c>
      <c r="JJ227">
        <v>18</v>
      </c>
      <c r="JK227">
        <v>476.303</v>
      </c>
      <c r="JL227">
        <v>483.491</v>
      </c>
      <c r="JM227">
        <v>31.1916</v>
      </c>
      <c r="JN227">
        <v>29.3689</v>
      </c>
      <c r="JO227">
        <v>29.9999</v>
      </c>
      <c r="JP227">
        <v>29.1037</v>
      </c>
      <c r="JQ227">
        <v>29.1712</v>
      </c>
      <c r="JR227">
        <v>22.3388</v>
      </c>
      <c r="JS227">
        <v>23.167</v>
      </c>
      <c r="JT227">
        <v>100</v>
      </c>
      <c r="JU227">
        <v>31.187</v>
      </c>
      <c r="JV227">
        <v>420</v>
      </c>
      <c r="JW227">
        <v>23.9764</v>
      </c>
      <c r="JX227">
        <v>100.86</v>
      </c>
      <c r="JY227">
        <v>100.143</v>
      </c>
    </row>
    <row r="228" spans="1:285">
      <c r="A228">
        <v>212</v>
      </c>
      <c r="B228">
        <v>1758506145.1</v>
      </c>
      <c r="C228">
        <v>2628.5</v>
      </c>
      <c r="D228" t="s">
        <v>855</v>
      </c>
      <c r="E228" t="s">
        <v>856</v>
      </c>
      <c r="F228">
        <v>5</v>
      </c>
      <c r="G228" t="s">
        <v>734</v>
      </c>
      <c r="H228" t="s">
        <v>420</v>
      </c>
      <c r="I228" t="s">
        <v>421</v>
      </c>
      <c r="J228">
        <v>1758506142.266667</v>
      </c>
      <c r="K228">
        <f>(L228)/1000</f>
        <v>0</v>
      </c>
      <c r="L228">
        <f>1000*DL228*AJ228*(DH228-DI228)/(100*DA228*(1000-AJ228*DH228))</f>
        <v>0</v>
      </c>
      <c r="M228">
        <f>DL228*AJ228*(DG228-DF228*(1000-AJ228*DI228)/(1000-AJ228*DH228))/(100*DA228)</f>
        <v>0</v>
      </c>
      <c r="N228">
        <f>DF228 - IF(AJ228&gt;1, M228*DA228*100.0/(AL228), 0)</f>
        <v>0</v>
      </c>
      <c r="O228">
        <f>((U228-K228/2)*N228-M228)/(U228+K228/2)</f>
        <v>0</v>
      </c>
      <c r="P228">
        <f>O228*(DM228+DN228)/1000.0</f>
        <v>0</v>
      </c>
      <c r="Q228">
        <f>(DF228 - IF(AJ228&gt;1, M228*DA228*100.0/(AL228), 0))*(DM228+DN228)/1000.0</f>
        <v>0</v>
      </c>
      <c r="R228">
        <f>2.0/((1/T228-1/S228)+SIGN(T228)*SQRT((1/T228-1/S228)*(1/T228-1/S228) + 4*DB228/((DB228+1)*(DB228+1))*(2*1/T228*1/S228-1/S228*1/S228)))</f>
        <v>0</v>
      </c>
      <c r="S228">
        <f>IF(LEFT(DC228,1)&lt;&gt;"0",IF(LEFT(DC228,1)="1",3.0,DD228),$D$5+$E$5*(DT228*DM228/($K$5*1000))+$F$5*(DT228*DM228/($K$5*1000))*MAX(MIN(DA228,$J$5),$I$5)*MAX(MIN(DA228,$J$5),$I$5)+$G$5*MAX(MIN(DA228,$J$5),$I$5)*(DT228*DM228/($K$5*1000))+$H$5*(DT228*DM228/($K$5*1000))*(DT228*DM228/($K$5*1000)))</f>
        <v>0</v>
      </c>
      <c r="T228">
        <f>K228*(1000-(1000*0.61365*exp(17.502*X228/(240.97+X228))/(DM228+DN228)+DH228)/2)/(1000*0.61365*exp(17.502*X228/(240.97+X228))/(DM228+DN228)-DH228)</f>
        <v>0</v>
      </c>
      <c r="U228">
        <f>1/((DB228+1)/(R228/1.6)+1/(S228/1.37)) + DB228/((DB228+1)/(R228/1.6) + DB228/(S228/1.37))</f>
        <v>0</v>
      </c>
      <c r="V228">
        <f>(CW228*CZ228)</f>
        <v>0</v>
      </c>
      <c r="W228">
        <f>(DO228+(V228+2*0.95*5.67E-8*(((DO228+$B$7)+273)^4-(DO228+273)^4)-44100*K228)/(1.84*29.3*S228+8*0.95*5.67E-8*(DO228+273)^3))</f>
        <v>0</v>
      </c>
      <c r="X228">
        <f>($C$7*DP228+$D$7*DQ228+$E$7*W228)</f>
        <v>0</v>
      </c>
      <c r="Y228">
        <f>0.61365*exp(17.502*X228/(240.97+X228))</f>
        <v>0</v>
      </c>
      <c r="Z228">
        <f>(AA228/AB228*100)</f>
        <v>0</v>
      </c>
      <c r="AA228">
        <f>DH228*(DM228+DN228)/1000</f>
        <v>0</v>
      </c>
      <c r="AB228">
        <f>0.61365*exp(17.502*DO228/(240.97+DO228))</f>
        <v>0</v>
      </c>
      <c r="AC228">
        <f>(Y228-DH228*(DM228+DN228)/1000)</f>
        <v>0</v>
      </c>
      <c r="AD228">
        <f>(-K228*44100)</f>
        <v>0</v>
      </c>
      <c r="AE228">
        <f>2*29.3*S228*0.92*(DO228-X228)</f>
        <v>0</v>
      </c>
      <c r="AF228">
        <f>2*0.95*5.67E-8*(((DO228+$B$7)+273)^4-(X228+273)^4)</f>
        <v>0</v>
      </c>
      <c r="AG228">
        <f>V228+AF228+AD228+AE228</f>
        <v>0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MAX(0,($B$13+$C$13*DT228)/(1+$D$13*DT228)*DM228/(DO228+273)*$E$13)</f>
        <v>0</v>
      </c>
      <c r="AM228" t="s">
        <v>422</v>
      </c>
      <c r="AN228" t="s">
        <v>422</v>
      </c>
      <c r="AO228">
        <v>0</v>
      </c>
      <c r="AP228">
        <v>0</v>
      </c>
      <c r="AQ228">
        <f>1-AO228/AP228</f>
        <v>0</v>
      </c>
      <c r="AR228">
        <v>0</v>
      </c>
      <c r="AS228" t="s">
        <v>422</v>
      </c>
      <c r="AT228" t="s">
        <v>422</v>
      </c>
      <c r="AU228">
        <v>0</v>
      </c>
      <c r="AV228">
        <v>0</v>
      </c>
      <c r="AW228">
        <f>1-AU228/AV228</f>
        <v>0</v>
      </c>
      <c r="AX228">
        <v>0.5</v>
      </c>
      <c r="AY228">
        <f>CX228</f>
        <v>0</v>
      </c>
      <c r="AZ228">
        <f>M228</f>
        <v>0</v>
      </c>
      <c r="BA228">
        <f>AW228*AX228*AY228</f>
        <v>0</v>
      </c>
      <c r="BB228">
        <f>(AZ228-AR228)/AY228</f>
        <v>0</v>
      </c>
      <c r="BC228">
        <f>(AP228-AV228)/AV228</f>
        <v>0</v>
      </c>
      <c r="BD228">
        <f>AO228/(AQ228+AO228/AV228)</f>
        <v>0</v>
      </c>
      <c r="BE228" t="s">
        <v>422</v>
      </c>
      <c r="BF228">
        <v>0</v>
      </c>
      <c r="BG228">
        <f>IF(BF228&lt;&gt;0, BF228, BD228)</f>
        <v>0</v>
      </c>
      <c r="BH228">
        <f>1-BG228/AV228</f>
        <v>0</v>
      </c>
      <c r="BI228">
        <f>(AV228-AU228)/(AV228-BG228)</f>
        <v>0</v>
      </c>
      <c r="BJ228">
        <f>(AP228-AV228)/(AP228-BG228)</f>
        <v>0</v>
      </c>
      <c r="BK228">
        <f>(AV228-AU228)/(AV228-AO228)</f>
        <v>0</v>
      </c>
      <c r="BL228">
        <f>(AP228-AV228)/(AP228-AO228)</f>
        <v>0</v>
      </c>
      <c r="BM228">
        <f>(BI228*BG228/AU228)</f>
        <v>0</v>
      </c>
      <c r="BN228">
        <f>(1-BM228)</f>
        <v>0</v>
      </c>
      <c r="CW228">
        <f>$B$11*DU228+$C$11*DV228+$F$11*EG228*(1-EJ228)</f>
        <v>0</v>
      </c>
      <c r="CX228">
        <f>CW228*CY228</f>
        <v>0</v>
      </c>
      <c r="CY228">
        <f>($B$11*$D$9+$C$11*$D$9+$F$11*((ET228+EL228)/MAX(ET228+EL228+EU228, 0.1)*$I$9+EU228/MAX(ET228+EL228+EU228, 0.1)*$J$9))/($B$11+$C$11+$F$11)</f>
        <v>0</v>
      </c>
      <c r="CZ228">
        <f>($B$11*$K$9+$C$11*$K$9+$F$11*((ET228+EL228)/MAX(ET228+EL228+EU228, 0.1)*$P$9+EU228/MAX(ET228+EL228+EU228, 0.1)*$Q$9))/($B$11+$C$11+$F$11)</f>
        <v>0</v>
      </c>
      <c r="DA228">
        <v>1.91</v>
      </c>
      <c r="DB228">
        <v>0.5</v>
      </c>
      <c r="DC228" t="s">
        <v>423</v>
      </c>
      <c r="DD228">
        <v>2</v>
      </c>
      <c r="DE228">
        <v>1758506142.266667</v>
      </c>
      <c r="DF228">
        <v>420.8307777777778</v>
      </c>
      <c r="DG228">
        <v>420.0244444444445</v>
      </c>
      <c r="DH228">
        <v>23.98814444444444</v>
      </c>
      <c r="DI228">
        <v>23.90972222222222</v>
      </c>
      <c r="DJ228">
        <v>420.7114444444444</v>
      </c>
      <c r="DK228">
        <v>23.75373333333333</v>
      </c>
      <c r="DL228">
        <v>500.1046666666667</v>
      </c>
      <c r="DM228">
        <v>89.96608888888889</v>
      </c>
      <c r="DN228">
        <v>0.05527015555555555</v>
      </c>
      <c r="DO228">
        <v>30.26633333333333</v>
      </c>
      <c r="DP228">
        <v>29.99714444444445</v>
      </c>
      <c r="DQ228">
        <v>999.9000000000001</v>
      </c>
      <c r="DR228">
        <v>0</v>
      </c>
      <c r="DS228">
        <v>0</v>
      </c>
      <c r="DT228">
        <v>10006.95111111111</v>
      </c>
      <c r="DU228">
        <v>0</v>
      </c>
      <c r="DV228">
        <v>1.546888888888889</v>
      </c>
      <c r="DW228">
        <v>0.8062675555555556</v>
      </c>
      <c r="DX228">
        <v>431.1737777777778</v>
      </c>
      <c r="DY228">
        <v>430.3132222222223</v>
      </c>
      <c r="DZ228">
        <v>0.07843312222222221</v>
      </c>
      <c r="EA228">
        <v>420.0244444444445</v>
      </c>
      <c r="EB228">
        <v>23.90972222222222</v>
      </c>
      <c r="EC228">
        <v>2.15812</v>
      </c>
      <c r="ED228">
        <v>2.151062222222222</v>
      </c>
      <c r="EE228">
        <v>18.65475555555555</v>
      </c>
      <c r="EF228">
        <v>18.60243333333334</v>
      </c>
      <c r="EG228">
        <v>0.00500056</v>
      </c>
      <c r="EH228">
        <v>0</v>
      </c>
      <c r="EI228">
        <v>0</v>
      </c>
      <c r="EJ228">
        <v>0</v>
      </c>
      <c r="EK228">
        <v>174.9</v>
      </c>
      <c r="EL228">
        <v>0.00500056</v>
      </c>
      <c r="EM228">
        <v>-11.01111111111111</v>
      </c>
      <c r="EN228">
        <v>-2.544444444444445</v>
      </c>
      <c r="EO228">
        <v>34.76366666666667</v>
      </c>
      <c r="EP228">
        <v>38.36077777777778</v>
      </c>
      <c r="EQ228">
        <v>36.49255555555555</v>
      </c>
      <c r="ER228">
        <v>37.95822222222223</v>
      </c>
      <c r="ES228">
        <v>37.24288888888889</v>
      </c>
      <c r="ET228">
        <v>0</v>
      </c>
      <c r="EU228">
        <v>0</v>
      </c>
      <c r="EV228">
        <v>0</v>
      </c>
      <c r="EW228">
        <v>1758506146.9</v>
      </c>
      <c r="EX228">
        <v>0</v>
      </c>
      <c r="EY228">
        <v>174.856</v>
      </c>
      <c r="EZ228">
        <v>-1.161538854740601</v>
      </c>
      <c r="FA228">
        <v>7.869230769630426</v>
      </c>
      <c r="FB228">
        <v>-10.696</v>
      </c>
      <c r="FC228">
        <v>15</v>
      </c>
      <c r="FD228">
        <v>0</v>
      </c>
      <c r="FE228" t="s">
        <v>424</v>
      </c>
      <c r="FF228">
        <v>1747148579.5</v>
      </c>
      <c r="FG228">
        <v>1747148584.5</v>
      </c>
      <c r="FH228">
        <v>0</v>
      </c>
      <c r="FI228">
        <v>0.162</v>
      </c>
      <c r="FJ228">
        <v>-0.001</v>
      </c>
      <c r="FK228">
        <v>0.139</v>
      </c>
      <c r="FL228">
        <v>0.058</v>
      </c>
      <c r="FM228">
        <v>420</v>
      </c>
      <c r="FN228">
        <v>16</v>
      </c>
      <c r="FO228">
        <v>0.19</v>
      </c>
      <c r="FP228">
        <v>0.02</v>
      </c>
      <c r="FQ228">
        <v>0.8258849749999999</v>
      </c>
      <c r="FR228">
        <v>-0.1580390206378997</v>
      </c>
      <c r="FS228">
        <v>0.02981919699747757</v>
      </c>
      <c r="FT228">
        <v>1</v>
      </c>
      <c r="FU228">
        <v>174.5176470588235</v>
      </c>
      <c r="FV228">
        <v>8.042780557624999</v>
      </c>
      <c r="FW228">
        <v>6.351075434093834</v>
      </c>
      <c r="FX228">
        <v>0</v>
      </c>
      <c r="FY228">
        <v>0.07773194000000001</v>
      </c>
      <c r="FZ228">
        <v>0.006593824390243774</v>
      </c>
      <c r="GA228">
        <v>0.001279068309512826</v>
      </c>
      <c r="GB228">
        <v>1</v>
      </c>
      <c r="GC228">
        <v>2</v>
      </c>
      <c r="GD228">
        <v>3</v>
      </c>
      <c r="GE228" t="s">
        <v>434</v>
      </c>
      <c r="GF228">
        <v>3.12711</v>
      </c>
      <c r="GG228">
        <v>2.73312</v>
      </c>
      <c r="GH228">
        <v>0.0853438</v>
      </c>
      <c r="GI228">
        <v>0.08568290000000001</v>
      </c>
      <c r="GJ228">
        <v>0.106259</v>
      </c>
      <c r="GK228">
        <v>0.106565</v>
      </c>
      <c r="GL228">
        <v>27406.8</v>
      </c>
      <c r="GM228">
        <v>26559.3</v>
      </c>
      <c r="GN228">
        <v>30506.5</v>
      </c>
      <c r="GO228">
        <v>29303.9</v>
      </c>
      <c r="GP228">
        <v>37631.2</v>
      </c>
      <c r="GQ228">
        <v>34434.7</v>
      </c>
      <c r="GR228">
        <v>46673.9</v>
      </c>
      <c r="GS228">
        <v>43532.1</v>
      </c>
      <c r="GT228">
        <v>1.81613</v>
      </c>
      <c r="GU228">
        <v>1.8748</v>
      </c>
      <c r="GV228">
        <v>0.0808388</v>
      </c>
      <c r="GW228">
        <v>0</v>
      </c>
      <c r="GX228">
        <v>28.6774</v>
      </c>
      <c r="GY228">
        <v>999.9</v>
      </c>
      <c r="GZ228">
        <v>55.1</v>
      </c>
      <c r="HA228">
        <v>31.2</v>
      </c>
      <c r="HB228">
        <v>27.9464</v>
      </c>
      <c r="HC228">
        <v>62.9718</v>
      </c>
      <c r="HD228">
        <v>16.4824</v>
      </c>
      <c r="HE228">
        <v>1</v>
      </c>
      <c r="HF228">
        <v>0.169959</v>
      </c>
      <c r="HG228">
        <v>-1.51913</v>
      </c>
      <c r="HH228">
        <v>20.2128</v>
      </c>
      <c r="HI228">
        <v>5.2387</v>
      </c>
      <c r="HJ228">
        <v>11.974</v>
      </c>
      <c r="HK228">
        <v>4.97155</v>
      </c>
      <c r="HL228">
        <v>3.291</v>
      </c>
      <c r="HM228">
        <v>9999</v>
      </c>
      <c r="HN228">
        <v>9999</v>
      </c>
      <c r="HO228">
        <v>9999</v>
      </c>
      <c r="HP228">
        <v>999.9</v>
      </c>
      <c r="HQ228">
        <v>4.97294</v>
      </c>
      <c r="HR228">
        <v>1.87739</v>
      </c>
      <c r="HS228">
        <v>1.87546</v>
      </c>
      <c r="HT228">
        <v>1.87825</v>
      </c>
      <c r="HU228">
        <v>1.875</v>
      </c>
      <c r="HV228">
        <v>1.87851</v>
      </c>
      <c r="HW228">
        <v>1.87562</v>
      </c>
      <c r="HX228">
        <v>1.87683</v>
      </c>
      <c r="HY228">
        <v>0</v>
      </c>
      <c r="HZ228">
        <v>0</v>
      </c>
      <c r="IA228">
        <v>0</v>
      </c>
      <c r="IB228">
        <v>0</v>
      </c>
      <c r="IC228" t="s">
        <v>426</v>
      </c>
      <c r="ID228" t="s">
        <v>427</v>
      </c>
      <c r="IE228" t="s">
        <v>428</v>
      </c>
      <c r="IF228" t="s">
        <v>428</v>
      </c>
      <c r="IG228" t="s">
        <v>428</v>
      </c>
      <c r="IH228" t="s">
        <v>428</v>
      </c>
      <c r="II228">
        <v>0</v>
      </c>
      <c r="IJ228">
        <v>100</v>
      </c>
      <c r="IK228">
        <v>100</v>
      </c>
      <c r="IL228">
        <v>0.119</v>
      </c>
      <c r="IM228">
        <v>0.2344</v>
      </c>
      <c r="IN228">
        <v>-0.2620446997112612</v>
      </c>
      <c r="IO228">
        <v>0.0009670109888777422</v>
      </c>
      <c r="IP228">
        <v>-2.06069886015755E-07</v>
      </c>
      <c r="IQ228">
        <v>1.492131737393187E-10</v>
      </c>
      <c r="IR228">
        <v>-0.04753701319922854</v>
      </c>
      <c r="IS228">
        <v>-0.001311061913088307</v>
      </c>
      <c r="IT228">
        <v>0.0006994928358591311</v>
      </c>
      <c r="IU228">
        <v>-6.08881213830995E-06</v>
      </c>
      <c r="IV228">
        <v>3</v>
      </c>
      <c r="IW228">
        <v>2112</v>
      </c>
      <c r="IX228">
        <v>1</v>
      </c>
      <c r="IY228">
        <v>30</v>
      </c>
      <c r="IZ228">
        <v>189292.8</v>
      </c>
      <c r="JA228">
        <v>189292.7</v>
      </c>
      <c r="JB228">
        <v>1.1145</v>
      </c>
      <c r="JC228">
        <v>2.55005</v>
      </c>
      <c r="JD228">
        <v>1.39893</v>
      </c>
      <c r="JE228">
        <v>2.35352</v>
      </c>
      <c r="JF228">
        <v>1.44897</v>
      </c>
      <c r="JG228">
        <v>2.55859</v>
      </c>
      <c r="JH228">
        <v>37.4098</v>
      </c>
      <c r="JI228">
        <v>24.2188</v>
      </c>
      <c r="JJ228">
        <v>18</v>
      </c>
      <c r="JK228">
        <v>476.172</v>
      </c>
      <c r="JL228">
        <v>483.553</v>
      </c>
      <c r="JM228">
        <v>31.1896</v>
      </c>
      <c r="JN228">
        <v>29.3676</v>
      </c>
      <c r="JO228">
        <v>29.9998</v>
      </c>
      <c r="JP228">
        <v>29.1025</v>
      </c>
      <c r="JQ228">
        <v>29.1706</v>
      </c>
      <c r="JR228">
        <v>22.3396</v>
      </c>
      <c r="JS228">
        <v>23.167</v>
      </c>
      <c r="JT228">
        <v>100</v>
      </c>
      <c r="JU228">
        <v>31.191</v>
      </c>
      <c r="JV228">
        <v>420</v>
      </c>
      <c r="JW228">
        <v>23.9786</v>
      </c>
      <c r="JX228">
        <v>100.861</v>
      </c>
      <c r="JY228">
        <v>100.142</v>
      </c>
    </row>
    <row r="229" spans="1:285">
      <c r="A229">
        <v>213</v>
      </c>
      <c r="B229">
        <v>1758506147.1</v>
      </c>
      <c r="C229">
        <v>2630.5</v>
      </c>
      <c r="D229" t="s">
        <v>857</v>
      </c>
      <c r="E229" t="s">
        <v>858</v>
      </c>
      <c r="F229">
        <v>5</v>
      </c>
      <c r="G229" t="s">
        <v>734</v>
      </c>
      <c r="H229" t="s">
        <v>420</v>
      </c>
      <c r="I229" t="s">
        <v>421</v>
      </c>
      <c r="J229">
        <v>1758506144.4125</v>
      </c>
      <c r="K229">
        <f>(L229)/1000</f>
        <v>0</v>
      </c>
      <c r="L229">
        <f>1000*DL229*AJ229*(DH229-DI229)/(100*DA229*(1000-AJ229*DH229))</f>
        <v>0</v>
      </c>
      <c r="M229">
        <f>DL229*AJ229*(DG229-DF229*(1000-AJ229*DI229)/(1000-AJ229*DH229))/(100*DA229)</f>
        <v>0</v>
      </c>
      <c r="N229">
        <f>DF229 - IF(AJ229&gt;1, M229*DA229*100.0/(AL229), 0)</f>
        <v>0</v>
      </c>
      <c r="O229">
        <f>((U229-K229/2)*N229-M229)/(U229+K229/2)</f>
        <v>0</v>
      </c>
      <c r="P229">
        <f>O229*(DM229+DN229)/1000.0</f>
        <v>0</v>
      </c>
      <c r="Q229">
        <f>(DF229 - IF(AJ229&gt;1, M229*DA229*100.0/(AL229), 0))*(DM229+DN229)/1000.0</f>
        <v>0</v>
      </c>
      <c r="R229">
        <f>2.0/((1/T229-1/S229)+SIGN(T229)*SQRT((1/T229-1/S229)*(1/T229-1/S229) + 4*DB229/((DB229+1)*(DB229+1))*(2*1/T229*1/S229-1/S229*1/S229)))</f>
        <v>0</v>
      </c>
      <c r="S229">
        <f>IF(LEFT(DC229,1)&lt;&gt;"0",IF(LEFT(DC229,1)="1",3.0,DD229),$D$5+$E$5*(DT229*DM229/($K$5*1000))+$F$5*(DT229*DM229/($K$5*1000))*MAX(MIN(DA229,$J$5),$I$5)*MAX(MIN(DA229,$J$5),$I$5)+$G$5*MAX(MIN(DA229,$J$5),$I$5)*(DT229*DM229/($K$5*1000))+$H$5*(DT229*DM229/($K$5*1000))*(DT229*DM229/($K$5*1000)))</f>
        <v>0</v>
      </c>
      <c r="T229">
        <f>K229*(1000-(1000*0.61365*exp(17.502*X229/(240.97+X229))/(DM229+DN229)+DH229)/2)/(1000*0.61365*exp(17.502*X229/(240.97+X229))/(DM229+DN229)-DH229)</f>
        <v>0</v>
      </c>
      <c r="U229">
        <f>1/((DB229+1)/(R229/1.6)+1/(S229/1.37)) + DB229/((DB229+1)/(R229/1.6) + DB229/(S229/1.37))</f>
        <v>0</v>
      </c>
      <c r="V229">
        <f>(CW229*CZ229)</f>
        <v>0</v>
      </c>
      <c r="W229">
        <f>(DO229+(V229+2*0.95*5.67E-8*(((DO229+$B$7)+273)^4-(DO229+273)^4)-44100*K229)/(1.84*29.3*S229+8*0.95*5.67E-8*(DO229+273)^3))</f>
        <v>0</v>
      </c>
      <c r="X229">
        <f>($C$7*DP229+$D$7*DQ229+$E$7*W229)</f>
        <v>0</v>
      </c>
      <c r="Y229">
        <f>0.61365*exp(17.502*X229/(240.97+X229))</f>
        <v>0</v>
      </c>
      <c r="Z229">
        <f>(AA229/AB229*100)</f>
        <v>0</v>
      </c>
      <c r="AA229">
        <f>DH229*(DM229+DN229)/1000</f>
        <v>0</v>
      </c>
      <c r="AB229">
        <f>0.61365*exp(17.502*DO229/(240.97+DO229))</f>
        <v>0</v>
      </c>
      <c r="AC229">
        <f>(Y229-DH229*(DM229+DN229)/1000)</f>
        <v>0</v>
      </c>
      <c r="AD229">
        <f>(-K229*44100)</f>
        <v>0</v>
      </c>
      <c r="AE229">
        <f>2*29.3*S229*0.92*(DO229-X229)</f>
        <v>0</v>
      </c>
      <c r="AF229">
        <f>2*0.95*5.67E-8*(((DO229+$B$7)+273)^4-(X229+273)^4)</f>
        <v>0</v>
      </c>
      <c r="AG229">
        <f>V229+AF229+AD229+AE229</f>
        <v>0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MAX(0,($B$13+$C$13*DT229)/(1+$D$13*DT229)*DM229/(DO229+273)*$E$13)</f>
        <v>0</v>
      </c>
      <c r="AM229" t="s">
        <v>422</v>
      </c>
      <c r="AN229" t="s">
        <v>422</v>
      </c>
      <c r="AO229">
        <v>0</v>
      </c>
      <c r="AP229">
        <v>0</v>
      </c>
      <c r="AQ229">
        <f>1-AO229/AP229</f>
        <v>0</v>
      </c>
      <c r="AR229">
        <v>0</v>
      </c>
      <c r="AS229" t="s">
        <v>422</v>
      </c>
      <c r="AT229" t="s">
        <v>422</v>
      </c>
      <c r="AU229">
        <v>0</v>
      </c>
      <c r="AV229">
        <v>0</v>
      </c>
      <c r="AW229">
        <f>1-AU229/AV229</f>
        <v>0</v>
      </c>
      <c r="AX229">
        <v>0.5</v>
      </c>
      <c r="AY229">
        <f>CX229</f>
        <v>0</v>
      </c>
      <c r="AZ229">
        <f>M229</f>
        <v>0</v>
      </c>
      <c r="BA229">
        <f>AW229*AX229*AY229</f>
        <v>0</v>
      </c>
      <c r="BB229">
        <f>(AZ229-AR229)/AY229</f>
        <v>0</v>
      </c>
      <c r="BC229">
        <f>(AP229-AV229)/AV229</f>
        <v>0</v>
      </c>
      <c r="BD229">
        <f>AO229/(AQ229+AO229/AV229)</f>
        <v>0</v>
      </c>
      <c r="BE229" t="s">
        <v>422</v>
      </c>
      <c r="BF229">
        <v>0</v>
      </c>
      <c r="BG229">
        <f>IF(BF229&lt;&gt;0, BF229, BD229)</f>
        <v>0</v>
      </c>
      <c r="BH229">
        <f>1-BG229/AV229</f>
        <v>0</v>
      </c>
      <c r="BI229">
        <f>(AV229-AU229)/(AV229-BG229)</f>
        <v>0</v>
      </c>
      <c r="BJ229">
        <f>(AP229-AV229)/(AP229-BG229)</f>
        <v>0</v>
      </c>
      <c r="BK229">
        <f>(AV229-AU229)/(AV229-AO229)</f>
        <v>0</v>
      </c>
      <c r="BL229">
        <f>(AP229-AV229)/(AP229-AO229)</f>
        <v>0</v>
      </c>
      <c r="BM229">
        <f>(BI229*BG229/AU229)</f>
        <v>0</v>
      </c>
      <c r="BN229">
        <f>(1-BM229)</f>
        <v>0</v>
      </c>
      <c r="CW229">
        <f>$B$11*DU229+$C$11*DV229+$F$11*EG229*(1-EJ229)</f>
        <v>0</v>
      </c>
      <c r="CX229">
        <f>CW229*CY229</f>
        <v>0</v>
      </c>
      <c r="CY229">
        <f>($B$11*$D$9+$C$11*$D$9+$F$11*((ET229+EL229)/MAX(ET229+EL229+EU229, 0.1)*$I$9+EU229/MAX(ET229+EL229+EU229, 0.1)*$J$9))/($B$11+$C$11+$F$11)</f>
        <v>0</v>
      </c>
      <c r="CZ229">
        <f>($B$11*$K$9+$C$11*$K$9+$F$11*((ET229+EL229)/MAX(ET229+EL229+EU229, 0.1)*$P$9+EU229/MAX(ET229+EL229+EU229, 0.1)*$Q$9))/($B$11+$C$11+$F$11)</f>
        <v>0</v>
      </c>
      <c r="DA229">
        <v>1.91</v>
      </c>
      <c r="DB229">
        <v>0.5</v>
      </c>
      <c r="DC229" t="s">
        <v>423</v>
      </c>
      <c r="DD229">
        <v>2</v>
      </c>
      <c r="DE229">
        <v>1758506144.4125</v>
      </c>
      <c r="DF229">
        <v>420.839</v>
      </c>
      <c r="DG229">
        <v>420.016875</v>
      </c>
      <c r="DH229">
        <v>23.9871125</v>
      </c>
      <c r="DI229">
        <v>23.9094625</v>
      </c>
      <c r="DJ229">
        <v>420.719625</v>
      </c>
      <c r="DK229">
        <v>23.7527375</v>
      </c>
      <c r="DL229">
        <v>500.0756249999999</v>
      </c>
      <c r="DM229">
        <v>89.96565000000001</v>
      </c>
      <c r="DN229">
        <v>0.0553450125</v>
      </c>
      <c r="DO229">
        <v>30.2655</v>
      </c>
      <c r="DP229">
        <v>29.9950875</v>
      </c>
      <c r="DQ229">
        <v>999.9</v>
      </c>
      <c r="DR229">
        <v>0</v>
      </c>
      <c r="DS229">
        <v>0</v>
      </c>
      <c r="DT229">
        <v>9991.560000000001</v>
      </c>
      <c r="DU229">
        <v>0</v>
      </c>
      <c r="DV229">
        <v>1.5489</v>
      </c>
      <c r="DW229">
        <v>0.821987</v>
      </c>
      <c r="DX229">
        <v>431.181875</v>
      </c>
      <c r="DY229">
        <v>430.305375</v>
      </c>
      <c r="DZ229">
        <v>0.07765911249999999</v>
      </c>
      <c r="EA229">
        <v>420.016875</v>
      </c>
      <c r="EB229">
        <v>23.9094625</v>
      </c>
      <c r="EC229">
        <v>2.15801625</v>
      </c>
      <c r="ED229">
        <v>2.15102875</v>
      </c>
      <c r="EE229">
        <v>18.6539875</v>
      </c>
      <c r="EF229">
        <v>18.6022</v>
      </c>
      <c r="EG229">
        <v>0.00500056</v>
      </c>
      <c r="EH229">
        <v>0</v>
      </c>
      <c r="EI229">
        <v>0</v>
      </c>
      <c r="EJ229">
        <v>0</v>
      </c>
      <c r="EK229">
        <v>171.575</v>
      </c>
      <c r="EL229">
        <v>0.00500056</v>
      </c>
      <c r="EM229">
        <v>-4.375</v>
      </c>
      <c r="EN229">
        <v>-1.3</v>
      </c>
      <c r="EO229">
        <v>34.726375</v>
      </c>
      <c r="EP229">
        <v>38.437375</v>
      </c>
      <c r="EQ229">
        <v>36.53087499999999</v>
      </c>
      <c r="ER229">
        <v>38.062375</v>
      </c>
      <c r="ES229">
        <v>37.281</v>
      </c>
      <c r="ET229">
        <v>0</v>
      </c>
      <c r="EU229">
        <v>0</v>
      </c>
      <c r="EV229">
        <v>0</v>
      </c>
      <c r="EW229">
        <v>1758506149.3</v>
      </c>
      <c r="EX229">
        <v>0</v>
      </c>
      <c r="EY229">
        <v>175.172</v>
      </c>
      <c r="EZ229">
        <v>-16.79230833051202</v>
      </c>
      <c r="FA229">
        <v>44.56153875485906</v>
      </c>
      <c r="FB229">
        <v>-10.516</v>
      </c>
      <c r="FC229">
        <v>15</v>
      </c>
      <c r="FD229">
        <v>0</v>
      </c>
      <c r="FE229" t="s">
        <v>424</v>
      </c>
      <c r="FF229">
        <v>1747148579.5</v>
      </c>
      <c r="FG229">
        <v>1747148584.5</v>
      </c>
      <c r="FH229">
        <v>0</v>
      </c>
      <c r="FI229">
        <v>0.162</v>
      </c>
      <c r="FJ229">
        <v>-0.001</v>
      </c>
      <c r="FK229">
        <v>0.139</v>
      </c>
      <c r="FL229">
        <v>0.058</v>
      </c>
      <c r="FM229">
        <v>420</v>
      </c>
      <c r="FN229">
        <v>16</v>
      </c>
      <c r="FO229">
        <v>0.19</v>
      </c>
      <c r="FP229">
        <v>0.02</v>
      </c>
      <c r="FQ229">
        <v>0.8228826097560976</v>
      </c>
      <c r="FR229">
        <v>-0.07792482229965055</v>
      </c>
      <c r="FS229">
        <v>0.02723716100394876</v>
      </c>
      <c r="FT229">
        <v>1</v>
      </c>
      <c r="FU229">
        <v>174.2764705882353</v>
      </c>
      <c r="FV229">
        <v>5.372039442311887</v>
      </c>
      <c r="FW229">
        <v>6.717582671989776</v>
      </c>
      <c r="FX229">
        <v>0</v>
      </c>
      <c r="FY229">
        <v>0.07778944146341464</v>
      </c>
      <c r="FZ229">
        <v>0.003832323344947659</v>
      </c>
      <c r="GA229">
        <v>0.001231985443764104</v>
      </c>
      <c r="GB229">
        <v>1</v>
      </c>
      <c r="GC229">
        <v>2</v>
      </c>
      <c r="GD229">
        <v>3</v>
      </c>
      <c r="GE229" t="s">
        <v>434</v>
      </c>
      <c r="GF229">
        <v>3.12716</v>
      </c>
      <c r="GG229">
        <v>2.73281</v>
      </c>
      <c r="GH229">
        <v>0.0853478</v>
      </c>
      <c r="GI229">
        <v>0.0856856</v>
      </c>
      <c r="GJ229">
        <v>0.106256</v>
      </c>
      <c r="GK229">
        <v>0.106564</v>
      </c>
      <c r="GL229">
        <v>27407</v>
      </c>
      <c r="GM229">
        <v>26559.3</v>
      </c>
      <c r="GN229">
        <v>30506.9</v>
      </c>
      <c r="GO229">
        <v>29304</v>
      </c>
      <c r="GP229">
        <v>37631.9</v>
      </c>
      <c r="GQ229">
        <v>34434.7</v>
      </c>
      <c r="GR229">
        <v>46674.5</v>
      </c>
      <c r="GS229">
        <v>43532.1</v>
      </c>
      <c r="GT229">
        <v>1.8161</v>
      </c>
      <c r="GU229">
        <v>1.87477</v>
      </c>
      <c r="GV229">
        <v>0.0808239</v>
      </c>
      <c r="GW229">
        <v>0</v>
      </c>
      <c r="GX229">
        <v>28.678</v>
      </c>
      <c r="GY229">
        <v>999.9</v>
      </c>
      <c r="GZ229">
        <v>55.1</v>
      </c>
      <c r="HA229">
        <v>31.2</v>
      </c>
      <c r="HB229">
        <v>27.9483</v>
      </c>
      <c r="HC229">
        <v>63.6118</v>
      </c>
      <c r="HD229">
        <v>16.4984</v>
      </c>
      <c r="HE229">
        <v>1</v>
      </c>
      <c r="HF229">
        <v>0.169634</v>
      </c>
      <c r="HG229">
        <v>-1.52803</v>
      </c>
      <c r="HH229">
        <v>20.2127</v>
      </c>
      <c r="HI229">
        <v>5.2387</v>
      </c>
      <c r="HJ229">
        <v>11.974</v>
      </c>
      <c r="HK229">
        <v>4.9716</v>
      </c>
      <c r="HL229">
        <v>3.291</v>
      </c>
      <c r="HM229">
        <v>9999</v>
      </c>
      <c r="HN229">
        <v>9999</v>
      </c>
      <c r="HO229">
        <v>9999</v>
      </c>
      <c r="HP229">
        <v>999.9</v>
      </c>
      <c r="HQ229">
        <v>4.97297</v>
      </c>
      <c r="HR229">
        <v>1.87738</v>
      </c>
      <c r="HS229">
        <v>1.87546</v>
      </c>
      <c r="HT229">
        <v>1.87827</v>
      </c>
      <c r="HU229">
        <v>1.875</v>
      </c>
      <c r="HV229">
        <v>1.87852</v>
      </c>
      <c r="HW229">
        <v>1.87561</v>
      </c>
      <c r="HX229">
        <v>1.87682</v>
      </c>
      <c r="HY229">
        <v>0</v>
      </c>
      <c r="HZ229">
        <v>0</v>
      </c>
      <c r="IA229">
        <v>0</v>
      </c>
      <c r="IB229">
        <v>0</v>
      </c>
      <c r="IC229" t="s">
        <v>426</v>
      </c>
      <c r="ID229" t="s">
        <v>427</v>
      </c>
      <c r="IE229" t="s">
        <v>428</v>
      </c>
      <c r="IF229" t="s">
        <v>428</v>
      </c>
      <c r="IG229" t="s">
        <v>428</v>
      </c>
      <c r="IH229" t="s">
        <v>428</v>
      </c>
      <c r="II229">
        <v>0</v>
      </c>
      <c r="IJ229">
        <v>100</v>
      </c>
      <c r="IK229">
        <v>100</v>
      </c>
      <c r="IL229">
        <v>0.12</v>
      </c>
      <c r="IM229">
        <v>0.2344</v>
      </c>
      <c r="IN229">
        <v>-0.2620446997112612</v>
      </c>
      <c r="IO229">
        <v>0.0009670109888777422</v>
      </c>
      <c r="IP229">
        <v>-2.06069886015755E-07</v>
      </c>
      <c r="IQ229">
        <v>1.492131737393187E-10</v>
      </c>
      <c r="IR229">
        <v>-0.04753701319922854</v>
      </c>
      <c r="IS229">
        <v>-0.001311061913088307</v>
      </c>
      <c r="IT229">
        <v>0.0006994928358591311</v>
      </c>
      <c r="IU229">
        <v>-6.08881213830995E-06</v>
      </c>
      <c r="IV229">
        <v>3</v>
      </c>
      <c r="IW229">
        <v>2112</v>
      </c>
      <c r="IX229">
        <v>1</v>
      </c>
      <c r="IY229">
        <v>30</v>
      </c>
      <c r="IZ229">
        <v>189292.8</v>
      </c>
      <c r="JA229">
        <v>189292.7</v>
      </c>
      <c r="JB229">
        <v>1.1145</v>
      </c>
      <c r="JC229">
        <v>2.55371</v>
      </c>
      <c r="JD229">
        <v>1.39893</v>
      </c>
      <c r="JE229">
        <v>2.35474</v>
      </c>
      <c r="JF229">
        <v>1.44897</v>
      </c>
      <c r="JG229">
        <v>2.53174</v>
      </c>
      <c r="JH229">
        <v>37.4098</v>
      </c>
      <c r="JI229">
        <v>24.2188</v>
      </c>
      <c r="JJ229">
        <v>18</v>
      </c>
      <c r="JK229">
        <v>476.15</v>
      </c>
      <c r="JL229">
        <v>483.526</v>
      </c>
      <c r="JM229">
        <v>31.1894</v>
      </c>
      <c r="JN229">
        <v>29.3664</v>
      </c>
      <c r="JO229">
        <v>29.9998</v>
      </c>
      <c r="JP229">
        <v>29.1013</v>
      </c>
      <c r="JQ229">
        <v>29.1694</v>
      </c>
      <c r="JR229">
        <v>22.3388</v>
      </c>
      <c r="JS229">
        <v>23.167</v>
      </c>
      <c r="JT229">
        <v>100</v>
      </c>
      <c r="JU229">
        <v>31.191</v>
      </c>
      <c r="JV229">
        <v>420</v>
      </c>
      <c r="JW229">
        <v>23.9782</v>
      </c>
      <c r="JX229">
        <v>100.862</v>
      </c>
      <c r="JY229">
        <v>100.142</v>
      </c>
    </row>
    <row r="230" spans="1:285">
      <c r="A230">
        <v>214</v>
      </c>
      <c r="B230">
        <v>1758506149.1</v>
      </c>
      <c r="C230">
        <v>2632.5</v>
      </c>
      <c r="D230" t="s">
        <v>859</v>
      </c>
      <c r="E230" t="s">
        <v>860</v>
      </c>
      <c r="F230">
        <v>5</v>
      </c>
      <c r="G230" t="s">
        <v>734</v>
      </c>
      <c r="H230" t="s">
        <v>420</v>
      </c>
      <c r="I230" t="s">
        <v>421</v>
      </c>
      <c r="J230">
        <v>1758506146.1</v>
      </c>
      <c r="K230">
        <f>(L230)/1000</f>
        <v>0</v>
      </c>
      <c r="L230">
        <f>1000*DL230*AJ230*(DH230-DI230)/(100*DA230*(1000-AJ230*DH230))</f>
        <v>0</v>
      </c>
      <c r="M230">
        <f>DL230*AJ230*(DG230-DF230*(1000-AJ230*DI230)/(1000-AJ230*DH230))/(100*DA230)</f>
        <v>0</v>
      </c>
      <c r="N230">
        <f>DF230 - IF(AJ230&gt;1, M230*DA230*100.0/(AL230), 0)</f>
        <v>0</v>
      </c>
      <c r="O230">
        <f>((U230-K230/2)*N230-M230)/(U230+K230/2)</f>
        <v>0</v>
      </c>
      <c r="P230">
        <f>O230*(DM230+DN230)/1000.0</f>
        <v>0</v>
      </c>
      <c r="Q230">
        <f>(DF230 - IF(AJ230&gt;1, M230*DA230*100.0/(AL230), 0))*(DM230+DN230)/1000.0</f>
        <v>0</v>
      </c>
      <c r="R230">
        <f>2.0/((1/T230-1/S230)+SIGN(T230)*SQRT((1/T230-1/S230)*(1/T230-1/S230) + 4*DB230/((DB230+1)*(DB230+1))*(2*1/T230*1/S230-1/S230*1/S230)))</f>
        <v>0</v>
      </c>
      <c r="S230">
        <f>IF(LEFT(DC230,1)&lt;&gt;"0",IF(LEFT(DC230,1)="1",3.0,DD230),$D$5+$E$5*(DT230*DM230/($K$5*1000))+$F$5*(DT230*DM230/($K$5*1000))*MAX(MIN(DA230,$J$5),$I$5)*MAX(MIN(DA230,$J$5),$I$5)+$G$5*MAX(MIN(DA230,$J$5),$I$5)*(DT230*DM230/($K$5*1000))+$H$5*(DT230*DM230/($K$5*1000))*(DT230*DM230/($K$5*1000)))</f>
        <v>0</v>
      </c>
      <c r="T230">
        <f>K230*(1000-(1000*0.61365*exp(17.502*X230/(240.97+X230))/(DM230+DN230)+DH230)/2)/(1000*0.61365*exp(17.502*X230/(240.97+X230))/(DM230+DN230)-DH230)</f>
        <v>0</v>
      </c>
      <c r="U230">
        <f>1/((DB230+1)/(R230/1.6)+1/(S230/1.37)) + DB230/((DB230+1)/(R230/1.6) + DB230/(S230/1.37))</f>
        <v>0</v>
      </c>
      <c r="V230">
        <f>(CW230*CZ230)</f>
        <v>0</v>
      </c>
      <c r="W230">
        <f>(DO230+(V230+2*0.95*5.67E-8*(((DO230+$B$7)+273)^4-(DO230+273)^4)-44100*K230)/(1.84*29.3*S230+8*0.95*5.67E-8*(DO230+273)^3))</f>
        <v>0</v>
      </c>
      <c r="X230">
        <f>($C$7*DP230+$D$7*DQ230+$E$7*W230)</f>
        <v>0</v>
      </c>
      <c r="Y230">
        <f>0.61365*exp(17.502*X230/(240.97+X230))</f>
        <v>0</v>
      </c>
      <c r="Z230">
        <f>(AA230/AB230*100)</f>
        <v>0</v>
      </c>
      <c r="AA230">
        <f>DH230*(DM230+DN230)/1000</f>
        <v>0</v>
      </c>
      <c r="AB230">
        <f>0.61365*exp(17.502*DO230/(240.97+DO230))</f>
        <v>0</v>
      </c>
      <c r="AC230">
        <f>(Y230-DH230*(DM230+DN230)/1000)</f>
        <v>0</v>
      </c>
      <c r="AD230">
        <f>(-K230*44100)</f>
        <v>0</v>
      </c>
      <c r="AE230">
        <f>2*29.3*S230*0.92*(DO230-X230)</f>
        <v>0</v>
      </c>
      <c r="AF230">
        <f>2*0.95*5.67E-8*(((DO230+$B$7)+273)^4-(X230+273)^4)</f>
        <v>0</v>
      </c>
      <c r="AG230">
        <f>V230+AF230+AD230+AE230</f>
        <v>0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MAX(0,($B$13+$C$13*DT230)/(1+$D$13*DT230)*DM230/(DO230+273)*$E$13)</f>
        <v>0</v>
      </c>
      <c r="AM230" t="s">
        <v>422</v>
      </c>
      <c r="AN230" t="s">
        <v>422</v>
      </c>
      <c r="AO230">
        <v>0</v>
      </c>
      <c r="AP230">
        <v>0</v>
      </c>
      <c r="AQ230">
        <f>1-AO230/AP230</f>
        <v>0</v>
      </c>
      <c r="AR230">
        <v>0</v>
      </c>
      <c r="AS230" t="s">
        <v>422</v>
      </c>
      <c r="AT230" t="s">
        <v>422</v>
      </c>
      <c r="AU230">
        <v>0</v>
      </c>
      <c r="AV230">
        <v>0</v>
      </c>
      <c r="AW230">
        <f>1-AU230/AV230</f>
        <v>0</v>
      </c>
      <c r="AX230">
        <v>0.5</v>
      </c>
      <c r="AY230">
        <f>CX230</f>
        <v>0</v>
      </c>
      <c r="AZ230">
        <f>M230</f>
        <v>0</v>
      </c>
      <c r="BA230">
        <f>AW230*AX230*AY230</f>
        <v>0</v>
      </c>
      <c r="BB230">
        <f>(AZ230-AR230)/AY230</f>
        <v>0</v>
      </c>
      <c r="BC230">
        <f>(AP230-AV230)/AV230</f>
        <v>0</v>
      </c>
      <c r="BD230">
        <f>AO230/(AQ230+AO230/AV230)</f>
        <v>0</v>
      </c>
      <c r="BE230" t="s">
        <v>422</v>
      </c>
      <c r="BF230">
        <v>0</v>
      </c>
      <c r="BG230">
        <f>IF(BF230&lt;&gt;0, BF230, BD230)</f>
        <v>0</v>
      </c>
      <c r="BH230">
        <f>1-BG230/AV230</f>
        <v>0</v>
      </c>
      <c r="BI230">
        <f>(AV230-AU230)/(AV230-BG230)</f>
        <v>0</v>
      </c>
      <c r="BJ230">
        <f>(AP230-AV230)/(AP230-BG230)</f>
        <v>0</v>
      </c>
      <c r="BK230">
        <f>(AV230-AU230)/(AV230-AO230)</f>
        <v>0</v>
      </c>
      <c r="BL230">
        <f>(AP230-AV230)/(AP230-AO230)</f>
        <v>0</v>
      </c>
      <c r="BM230">
        <f>(BI230*BG230/AU230)</f>
        <v>0</v>
      </c>
      <c r="BN230">
        <f>(1-BM230)</f>
        <v>0</v>
      </c>
      <c r="CW230">
        <f>$B$11*DU230+$C$11*DV230+$F$11*EG230*(1-EJ230)</f>
        <v>0</v>
      </c>
      <c r="CX230">
        <f>CW230*CY230</f>
        <v>0</v>
      </c>
      <c r="CY230">
        <f>($B$11*$D$9+$C$11*$D$9+$F$11*((ET230+EL230)/MAX(ET230+EL230+EU230, 0.1)*$I$9+EU230/MAX(ET230+EL230+EU230, 0.1)*$J$9))/($B$11+$C$11+$F$11)</f>
        <v>0</v>
      </c>
      <c r="CZ230">
        <f>($B$11*$K$9+$C$11*$K$9+$F$11*((ET230+EL230)/MAX(ET230+EL230+EU230, 0.1)*$P$9+EU230/MAX(ET230+EL230+EU230, 0.1)*$Q$9))/($B$11+$C$11+$F$11)</f>
        <v>0</v>
      </c>
      <c r="DA230">
        <v>1.91</v>
      </c>
      <c r="DB230">
        <v>0.5</v>
      </c>
      <c r="DC230" t="s">
        <v>423</v>
      </c>
      <c r="DD230">
        <v>2</v>
      </c>
      <c r="DE230">
        <v>1758506146.1</v>
      </c>
      <c r="DF230">
        <v>420.8401111111111</v>
      </c>
      <c r="DG230">
        <v>420.0163333333333</v>
      </c>
      <c r="DH230">
        <v>23.98646666666667</v>
      </c>
      <c r="DI230">
        <v>23.90915555555555</v>
      </c>
      <c r="DJ230">
        <v>420.7207777777778</v>
      </c>
      <c r="DK230">
        <v>23.75211111111111</v>
      </c>
      <c r="DL230">
        <v>500.0123333333333</v>
      </c>
      <c r="DM230">
        <v>89.96488888888888</v>
      </c>
      <c r="DN230">
        <v>0.05535284444444445</v>
      </c>
      <c r="DO230">
        <v>30.26457777777777</v>
      </c>
      <c r="DP230">
        <v>29.9957</v>
      </c>
      <c r="DQ230">
        <v>999.9000000000001</v>
      </c>
      <c r="DR230">
        <v>0</v>
      </c>
      <c r="DS230">
        <v>0</v>
      </c>
      <c r="DT230">
        <v>9987.433333333334</v>
      </c>
      <c r="DU230">
        <v>0</v>
      </c>
      <c r="DV230">
        <v>1.553017777777778</v>
      </c>
      <c r="DW230">
        <v>0.8238489999999999</v>
      </c>
      <c r="DX230">
        <v>431.1827777777778</v>
      </c>
      <c r="DY230">
        <v>430.3046666666667</v>
      </c>
      <c r="DZ230">
        <v>0.07732073333333332</v>
      </c>
      <c r="EA230">
        <v>420.0163333333333</v>
      </c>
      <c r="EB230">
        <v>23.90915555555555</v>
      </c>
      <c r="EC230">
        <v>2.157938888888889</v>
      </c>
      <c r="ED230">
        <v>2.150982222222222</v>
      </c>
      <c r="EE230">
        <v>18.65343333333333</v>
      </c>
      <c r="EF230">
        <v>18.60185555555556</v>
      </c>
      <c r="EG230">
        <v>0.00500056</v>
      </c>
      <c r="EH230">
        <v>0</v>
      </c>
      <c r="EI230">
        <v>0</v>
      </c>
      <c r="EJ230">
        <v>0</v>
      </c>
      <c r="EK230">
        <v>172.4</v>
      </c>
      <c r="EL230">
        <v>0.00500056</v>
      </c>
      <c r="EM230">
        <v>-3.766666666666667</v>
      </c>
      <c r="EN230">
        <v>-1.133333333333334</v>
      </c>
      <c r="EO230">
        <v>34.76377777777778</v>
      </c>
      <c r="EP230">
        <v>38.49277777777777</v>
      </c>
      <c r="EQ230">
        <v>36.58311111111111</v>
      </c>
      <c r="ER230">
        <v>38.11088888888889</v>
      </c>
      <c r="ES230">
        <v>37.31922222222222</v>
      </c>
      <c r="ET230">
        <v>0</v>
      </c>
      <c r="EU230">
        <v>0</v>
      </c>
      <c r="EV230">
        <v>0</v>
      </c>
      <c r="EW230">
        <v>1758506151.1</v>
      </c>
      <c r="EX230">
        <v>0</v>
      </c>
      <c r="EY230">
        <v>174.7576923076923</v>
      </c>
      <c r="EZ230">
        <v>-24.01025695955454</v>
      </c>
      <c r="FA230">
        <v>16.62564145601716</v>
      </c>
      <c r="FB230">
        <v>-9.849999999999998</v>
      </c>
      <c r="FC230">
        <v>15</v>
      </c>
      <c r="FD230">
        <v>0</v>
      </c>
      <c r="FE230" t="s">
        <v>424</v>
      </c>
      <c r="FF230">
        <v>1747148579.5</v>
      </c>
      <c r="FG230">
        <v>1747148584.5</v>
      </c>
      <c r="FH230">
        <v>0</v>
      </c>
      <c r="FI230">
        <v>0.162</v>
      </c>
      <c r="FJ230">
        <v>-0.001</v>
      </c>
      <c r="FK230">
        <v>0.139</v>
      </c>
      <c r="FL230">
        <v>0.058</v>
      </c>
      <c r="FM230">
        <v>420</v>
      </c>
      <c r="FN230">
        <v>16</v>
      </c>
      <c r="FO230">
        <v>0.19</v>
      </c>
      <c r="FP230">
        <v>0.02</v>
      </c>
      <c r="FQ230">
        <v>0.8200141250000001</v>
      </c>
      <c r="FR230">
        <v>-0.007023816135085951</v>
      </c>
      <c r="FS230">
        <v>0.02474058653628436</v>
      </c>
      <c r="FT230">
        <v>1</v>
      </c>
      <c r="FU230">
        <v>174.6794117647059</v>
      </c>
      <c r="FV230">
        <v>-0.6035143419656562</v>
      </c>
      <c r="FW230">
        <v>6.193866957666539</v>
      </c>
      <c r="FX230">
        <v>1</v>
      </c>
      <c r="FY230">
        <v>0.0777184925</v>
      </c>
      <c r="FZ230">
        <v>0.003828631519699625</v>
      </c>
      <c r="GA230">
        <v>0.001246856700945922</v>
      </c>
      <c r="GB230">
        <v>1</v>
      </c>
      <c r="GC230">
        <v>3</v>
      </c>
      <c r="GD230">
        <v>3</v>
      </c>
      <c r="GE230" t="s">
        <v>431</v>
      </c>
      <c r="GF230">
        <v>3.12698</v>
      </c>
      <c r="GG230">
        <v>2.73303</v>
      </c>
      <c r="GH230">
        <v>0.085342</v>
      </c>
      <c r="GI230">
        <v>0.0856851</v>
      </c>
      <c r="GJ230">
        <v>0.106255</v>
      </c>
      <c r="GK230">
        <v>0.106562</v>
      </c>
      <c r="GL230">
        <v>27407.2</v>
      </c>
      <c r="GM230">
        <v>26559.4</v>
      </c>
      <c r="GN230">
        <v>30506.9</v>
      </c>
      <c r="GO230">
        <v>29304</v>
      </c>
      <c r="GP230">
        <v>37631.9</v>
      </c>
      <c r="GQ230">
        <v>34435</v>
      </c>
      <c r="GR230">
        <v>46674.5</v>
      </c>
      <c r="GS230">
        <v>43532.3</v>
      </c>
      <c r="GT230">
        <v>1.81593</v>
      </c>
      <c r="GU230">
        <v>1.87497</v>
      </c>
      <c r="GV230">
        <v>0.0810698</v>
      </c>
      <c r="GW230">
        <v>0</v>
      </c>
      <c r="GX230">
        <v>28.6786</v>
      </c>
      <c r="GY230">
        <v>999.9</v>
      </c>
      <c r="GZ230">
        <v>55.1</v>
      </c>
      <c r="HA230">
        <v>31.2</v>
      </c>
      <c r="HB230">
        <v>27.9467</v>
      </c>
      <c r="HC230">
        <v>63.2618</v>
      </c>
      <c r="HD230">
        <v>16.5665</v>
      </c>
      <c r="HE230">
        <v>1</v>
      </c>
      <c r="HF230">
        <v>0.169461</v>
      </c>
      <c r="HG230">
        <v>-1.52786</v>
      </c>
      <c r="HH230">
        <v>20.2126</v>
      </c>
      <c r="HI230">
        <v>5.23945</v>
      </c>
      <c r="HJ230">
        <v>11.974</v>
      </c>
      <c r="HK230">
        <v>4.9718</v>
      </c>
      <c r="HL230">
        <v>3.291</v>
      </c>
      <c r="HM230">
        <v>9999</v>
      </c>
      <c r="HN230">
        <v>9999</v>
      </c>
      <c r="HO230">
        <v>9999</v>
      </c>
      <c r="HP230">
        <v>999.9</v>
      </c>
      <c r="HQ230">
        <v>4.97296</v>
      </c>
      <c r="HR230">
        <v>1.87737</v>
      </c>
      <c r="HS230">
        <v>1.87546</v>
      </c>
      <c r="HT230">
        <v>1.87827</v>
      </c>
      <c r="HU230">
        <v>1.875</v>
      </c>
      <c r="HV230">
        <v>1.87852</v>
      </c>
      <c r="HW230">
        <v>1.87561</v>
      </c>
      <c r="HX230">
        <v>1.87683</v>
      </c>
      <c r="HY230">
        <v>0</v>
      </c>
      <c r="HZ230">
        <v>0</v>
      </c>
      <c r="IA230">
        <v>0</v>
      </c>
      <c r="IB230">
        <v>0</v>
      </c>
      <c r="IC230" t="s">
        <v>426</v>
      </c>
      <c r="ID230" t="s">
        <v>427</v>
      </c>
      <c r="IE230" t="s">
        <v>428</v>
      </c>
      <c r="IF230" t="s">
        <v>428</v>
      </c>
      <c r="IG230" t="s">
        <v>428</v>
      </c>
      <c r="IH230" t="s">
        <v>428</v>
      </c>
      <c r="II230">
        <v>0</v>
      </c>
      <c r="IJ230">
        <v>100</v>
      </c>
      <c r="IK230">
        <v>100</v>
      </c>
      <c r="IL230">
        <v>0.12</v>
      </c>
      <c r="IM230">
        <v>0.2344</v>
      </c>
      <c r="IN230">
        <v>-0.2620446997112612</v>
      </c>
      <c r="IO230">
        <v>0.0009670109888777422</v>
      </c>
      <c r="IP230">
        <v>-2.06069886015755E-07</v>
      </c>
      <c r="IQ230">
        <v>1.492131737393187E-10</v>
      </c>
      <c r="IR230">
        <v>-0.04753701319922854</v>
      </c>
      <c r="IS230">
        <v>-0.001311061913088307</v>
      </c>
      <c r="IT230">
        <v>0.0006994928358591311</v>
      </c>
      <c r="IU230">
        <v>-6.08881213830995E-06</v>
      </c>
      <c r="IV230">
        <v>3</v>
      </c>
      <c r="IW230">
        <v>2112</v>
      </c>
      <c r="IX230">
        <v>1</v>
      </c>
      <c r="IY230">
        <v>30</v>
      </c>
      <c r="IZ230">
        <v>189292.8</v>
      </c>
      <c r="JA230">
        <v>189292.7</v>
      </c>
      <c r="JB230">
        <v>1.1145</v>
      </c>
      <c r="JC230">
        <v>2.55737</v>
      </c>
      <c r="JD230">
        <v>1.39893</v>
      </c>
      <c r="JE230">
        <v>2.35474</v>
      </c>
      <c r="JF230">
        <v>1.44897</v>
      </c>
      <c r="JG230">
        <v>2.50854</v>
      </c>
      <c r="JH230">
        <v>37.3858</v>
      </c>
      <c r="JI230">
        <v>24.2188</v>
      </c>
      <c r="JJ230">
        <v>18</v>
      </c>
      <c r="JK230">
        <v>476.05</v>
      </c>
      <c r="JL230">
        <v>483.65</v>
      </c>
      <c r="JM230">
        <v>31.1907</v>
      </c>
      <c r="JN230">
        <v>29.3651</v>
      </c>
      <c r="JO230">
        <v>29.9998</v>
      </c>
      <c r="JP230">
        <v>29.1006</v>
      </c>
      <c r="JQ230">
        <v>29.1681</v>
      </c>
      <c r="JR230">
        <v>22.3382</v>
      </c>
      <c r="JS230">
        <v>23.167</v>
      </c>
      <c r="JT230">
        <v>100</v>
      </c>
      <c r="JU230">
        <v>31.1937</v>
      </c>
      <c r="JV230">
        <v>420</v>
      </c>
      <c r="JW230">
        <v>23.9838</v>
      </c>
      <c r="JX230">
        <v>100.862</v>
      </c>
      <c r="JY230">
        <v>100.143</v>
      </c>
    </row>
    <row r="231" spans="1:285">
      <c r="A231">
        <v>215</v>
      </c>
      <c r="B231">
        <v>1758506151.1</v>
      </c>
      <c r="C231">
        <v>2634.5</v>
      </c>
      <c r="D231" t="s">
        <v>861</v>
      </c>
      <c r="E231" t="s">
        <v>862</v>
      </c>
      <c r="F231">
        <v>5</v>
      </c>
      <c r="G231" t="s">
        <v>734</v>
      </c>
      <c r="H231" t="s">
        <v>420</v>
      </c>
      <c r="I231" t="s">
        <v>421</v>
      </c>
      <c r="J231">
        <v>1758506148.1</v>
      </c>
      <c r="K231">
        <f>(L231)/1000</f>
        <v>0</v>
      </c>
      <c r="L231">
        <f>1000*DL231*AJ231*(DH231-DI231)/(100*DA231*(1000-AJ231*DH231))</f>
        <v>0</v>
      </c>
      <c r="M231">
        <f>DL231*AJ231*(DG231-DF231*(1000-AJ231*DI231)/(1000-AJ231*DH231))/(100*DA231)</f>
        <v>0</v>
      </c>
      <c r="N231">
        <f>DF231 - IF(AJ231&gt;1, M231*DA231*100.0/(AL231), 0)</f>
        <v>0</v>
      </c>
      <c r="O231">
        <f>((U231-K231/2)*N231-M231)/(U231+K231/2)</f>
        <v>0</v>
      </c>
      <c r="P231">
        <f>O231*(DM231+DN231)/1000.0</f>
        <v>0</v>
      </c>
      <c r="Q231">
        <f>(DF231 - IF(AJ231&gt;1, M231*DA231*100.0/(AL231), 0))*(DM231+DN231)/1000.0</f>
        <v>0</v>
      </c>
      <c r="R231">
        <f>2.0/((1/T231-1/S231)+SIGN(T231)*SQRT((1/T231-1/S231)*(1/T231-1/S231) + 4*DB231/((DB231+1)*(DB231+1))*(2*1/T231*1/S231-1/S231*1/S231)))</f>
        <v>0</v>
      </c>
      <c r="S231">
        <f>IF(LEFT(DC231,1)&lt;&gt;"0",IF(LEFT(DC231,1)="1",3.0,DD231),$D$5+$E$5*(DT231*DM231/($K$5*1000))+$F$5*(DT231*DM231/($K$5*1000))*MAX(MIN(DA231,$J$5),$I$5)*MAX(MIN(DA231,$J$5),$I$5)+$G$5*MAX(MIN(DA231,$J$5),$I$5)*(DT231*DM231/($K$5*1000))+$H$5*(DT231*DM231/($K$5*1000))*(DT231*DM231/($K$5*1000)))</f>
        <v>0</v>
      </c>
      <c r="T231">
        <f>K231*(1000-(1000*0.61365*exp(17.502*X231/(240.97+X231))/(DM231+DN231)+DH231)/2)/(1000*0.61365*exp(17.502*X231/(240.97+X231))/(DM231+DN231)-DH231)</f>
        <v>0</v>
      </c>
      <c r="U231">
        <f>1/((DB231+1)/(R231/1.6)+1/(S231/1.37)) + DB231/((DB231+1)/(R231/1.6) + DB231/(S231/1.37))</f>
        <v>0</v>
      </c>
      <c r="V231">
        <f>(CW231*CZ231)</f>
        <v>0</v>
      </c>
      <c r="W231">
        <f>(DO231+(V231+2*0.95*5.67E-8*(((DO231+$B$7)+273)^4-(DO231+273)^4)-44100*K231)/(1.84*29.3*S231+8*0.95*5.67E-8*(DO231+273)^3))</f>
        <v>0</v>
      </c>
      <c r="X231">
        <f>($C$7*DP231+$D$7*DQ231+$E$7*W231)</f>
        <v>0</v>
      </c>
      <c r="Y231">
        <f>0.61365*exp(17.502*X231/(240.97+X231))</f>
        <v>0</v>
      </c>
      <c r="Z231">
        <f>(AA231/AB231*100)</f>
        <v>0</v>
      </c>
      <c r="AA231">
        <f>DH231*(DM231+DN231)/1000</f>
        <v>0</v>
      </c>
      <c r="AB231">
        <f>0.61365*exp(17.502*DO231/(240.97+DO231))</f>
        <v>0</v>
      </c>
      <c r="AC231">
        <f>(Y231-DH231*(DM231+DN231)/1000)</f>
        <v>0</v>
      </c>
      <c r="AD231">
        <f>(-K231*44100)</f>
        <v>0</v>
      </c>
      <c r="AE231">
        <f>2*29.3*S231*0.92*(DO231-X231)</f>
        <v>0</v>
      </c>
      <c r="AF231">
        <f>2*0.95*5.67E-8*(((DO231+$B$7)+273)^4-(X231+273)^4)</f>
        <v>0</v>
      </c>
      <c r="AG231">
        <f>V231+AF231+AD231+AE231</f>
        <v>0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MAX(0,($B$13+$C$13*DT231)/(1+$D$13*DT231)*DM231/(DO231+273)*$E$13)</f>
        <v>0</v>
      </c>
      <c r="AM231" t="s">
        <v>422</v>
      </c>
      <c r="AN231" t="s">
        <v>422</v>
      </c>
      <c r="AO231">
        <v>0</v>
      </c>
      <c r="AP231">
        <v>0</v>
      </c>
      <c r="AQ231">
        <f>1-AO231/AP231</f>
        <v>0</v>
      </c>
      <c r="AR231">
        <v>0</v>
      </c>
      <c r="AS231" t="s">
        <v>422</v>
      </c>
      <c r="AT231" t="s">
        <v>422</v>
      </c>
      <c r="AU231">
        <v>0</v>
      </c>
      <c r="AV231">
        <v>0</v>
      </c>
      <c r="AW231">
        <f>1-AU231/AV231</f>
        <v>0</v>
      </c>
      <c r="AX231">
        <v>0.5</v>
      </c>
      <c r="AY231">
        <f>CX231</f>
        <v>0</v>
      </c>
      <c r="AZ231">
        <f>M231</f>
        <v>0</v>
      </c>
      <c r="BA231">
        <f>AW231*AX231*AY231</f>
        <v>0</v>
      </c>
      <c r="BB231">
        <f>(AZ231-AR231)/AY231</f>
        <v>0</v>
      </c>
      <c r="BC231">
        <f>(AP231-AV231)/AV231</f>
        <v>0</v>
      </c>
      <c r="BD231">
        <f>AO231/(AQ231+AO231/AV231)</f>
        <v>0</v>
      </c>
      <c r="BE231" t="s">
        <v>422</v>
      </c>
      <c r="BF231">
        <v>0</v>
      </c>
      <c r="BG231">
        <f>IF(BF231&lt;&gt;0, BF231, BD231)</f>
        <v>0</v>
      </c>
      <c r="BH231">
        <f>1-BG231/AV231</f>
        <v>0</v>
      </c>
      <c r="BI231">
        <f>(AV231-AU231)/(AV231-BG231)</f>
        <v>0</v>
      </c>
      <c r="BJ231">
        <f>(AP231-AV231)/(AP231-BG231)</f>
        <v>0</v>
      </c>
      <c r="BK231">
        <f>(AV231-AU231)/(AV231-AO231)</f>
        <v>0</v>
      </c>
      <c r="BL231">
        <f>(AP231-AV231)/(AP231-AO231)</f>
        <v>0</v>
      </c>
      <c r="BM231">
        <f>(BI231*BG231/AU231)</f>
        <v>0</v>
      </c>
      <c r="BN231">
        <f>(1-BM231)</f>
        <v>0</v>
      </c>
      <c r="CW231">
        <f>$B$11*DU231+$C$11*DV231+$F$11*EG231*(1-EJ231)</f>
        <v>0</v>
      </c>
      <c r="CX231">
        <f>CW231*CY231</f>
        <v>0</v>
      </c>
      <c r="CY231">
        <f>($B$11*$D$9+$C$11*$D$9+$F$11*((ET231+EL231)/MAX(ET231+EL231+EU231, 0.1)*$I$9+EU231/MAX(ET231+EL231+EU231, 0.1)*$J$9))/($B$11+$C$11+$F$11)</f>
        <v>0</v>
      </c>
      <c r="CZ231">
        <f>($B$11*$K$9+$C$11*$K$9+$F$11*((ET231+EL231)/MAX(ET231+EL231+EU231, 0.1)*$P$9+EU231/MAX(ET231+EL231+EU231, 0.1)*$Q$9))/($B$11+$C$11+$F$11)</f>
        <v>0</v>
      </c>
      <c r="DA231">
        <v>1.91</v>
      </c>
      <c r="DB231">
        <v>0.5</v>
      </c>
      <c r="DC231" t="s">
        <v>423</v>
      </c>
      <c r="DD231">
        <v>2</v>
      </c>
      <c r="DE231">
        <v>1758506148.1</v>
      </c>
      <c r="DF231">
        <v>420.8365555555556</v>
      </c>
      <c r="DG231">
        <v>420.0133333333333</v>
      </c>
      <c r="DH231">
        <v>23.9861</v>
      </c>
      <c r="DI231">
        <v>23.90842222222222</v>
      </c>
      <c r="DJ231">
        <v>420.7171111111111</v>
      </c>
      <c r="DK231">
        <v>23.75177777777778</v>
      </c>
      <c r="DL231">
        <v>499.9840000000001</v>
      </c>
      <c r="DM231">
        <v>89.96395555555554</v>
      </c>
      <c r="DN231">
        <v>0.05530918888888889</v>
      </c>
      <c r="DO231">
        <v>30.26362222222222</v>
      </c>
      <c r="DP231">
        <v>29.99735555555556</v>
      </c>
      <c r="DQ231">
        <v>999.9000000000001</v>
      </c>
      <c r="DR231">
        <v>0</v>
      </c>
      <c r="DS231">
        <v>0</v>
      </c>
      <c r="DT231">
        <v>9987.914444444446</v>
      </c>
      <c r="DU231">
        <v>0</v>
      </c>
      <c r="DV231">
        <v>1.554551111111111</v>
      </c>
      <c r="DW231">
        <v>0.8232521111111111</v>
      </c>
      <c r="DX231">
        <v>431.179</v>
      </c>
      <c r="DY231">
        <v>430.3012222222222</v>
      </c>
      <c r="DZ231">
        <v>0.07769966666666665</v>
      </c>
      <c r="EA231">
        <v>420.0133333333333</v>
      </c>
      <c r="EB231">
        <v>23.90842222222222</v>
      </c>
      <c r="EC231">
        <v>2.157884444444444</v>
      </c>
      <c r="ED231">
        <v>2.150894444444445</v>
      </c>
      <c r="EE231">
        <v>18.65302222222222</v>
      </c>
      <c r="EF231">
        <v>18.60118888888889</v>
      </c>
      <c r="EG231">
        <v>0.00500056</v>
      </c>
      <c r="EH231">
        <v>0</v>
      </c>
      <c r="EI231">
        <v>0</v>
      </c>
      <c r="EJ231">
        <v>0</v>
      </c>
      <c r="EK231">
        <v>173.9333333333333</v>
      </c>
      <c r="EL231">
        <v>0.00500056</v>
      </c>
      <c r="EM231">
        <v>-8.322222222222223</v>
      </c>
      <c r="EN231">
        <v>-2.211111111111111</v>
      </c>
      <c r="EO231">
        <v>34.736</v>
      </c>
      <c r="EP231">
        <v>38.55533333333333</v>
      </c>
      <c r="EQ231">
        <v>36.618</v>
      </c>
      <c r="ER231">
        <v>38.18722222222222</v>
      </c>
      <c r="ES231">
        <v>37.354</v>
      </c>
      <c r="ET231">
        <v>0</v>
      </c>
      <c r="EU231">
        <v>0</v>
      </c>
      <c r="EV231">
        <v>0</v>
      </c>
      <c r="EW231">
        <v>1758506152.9</v>
      </c>
      <c r="EX231">
        <v>0</v>
      </c>
      <c r="EY231">
        <v>174.48</v>
      </c>
      <c r="EZ231">
        <v>-9.946154322543443</v>
      </c>
      <c r="FA231">
        <v>-19.59230703515176</v>
      </c>
      <c r="FB231">
        <v>-8.767999999999999</v>
      </c>
      <c r="FC231">
        <v>15</v>
      </c>
      <c r="FD231">
        <v>0</v>
      </c>
      <c r="FE231" t="s">
        <v>424</v>
      </c>
      <c r="FF231">
        <v>1747148579.5</v>
      </c>
      <c r="FG231">
        <v>1747148584.5</v>
      </c>
      <c r="FH231">
        <v>0</v>
      </c>
      <c r="FI231">
        <v>0.162</v>
      </c>
      <c r="FJ231">
        <v>-0.001</v>
      </c>
      <c r="FK231">
        <v>0.139</v>
      </c>
      <c r="FL231">
        <v>0.058</v>
      </c>
      <c r="FM231">
        <v>420</v>
      </c>
      <c r="FN231">
        <v>16</v>
      </c>
      <c r="FO231">
        <v>0.19</v>
      </c>
      <c r="FP231">
        <v>0.02</v>
      </c>
      <c r="FQ231">
        <v>0.8184746829268293</v>
      </c>
      <c r="FR231">
        <v>-0.001443407665507012</v>
      </c>
      <c r="FS231">
        <v>0.02447133810313611</v>
      </c>
      <c r="FT231">
        <v>1</v>
      </c>
      <c r="FU231">
        <v>174.4647058823529</v>
      </c>
      <c r="FV231">
        <v>-4.73338447449085</v>
      </c>
      <c r="FW231">
        <v>6.243485185890648</v>
      </c>
      <c r="FX231">
        <v>0</v>
      </c>
      <c r="FY231">
        <v>0.07786429756097561</v>
      </c>
      <c r="FZ231">
        <v>0.00296505993031347</v>
      </c>
      <c r="GA231">
        <v>0.001209283005769465</v>
      </c>
      <c r="GB231">
        <v>1</v>
      </c>
      <c r="GC231">
        <v>2</v>
      </c>
      <c r="GD231">
        <v>3</v>
      </c>
      <c r="GE231" t="s">
        <v>434</v>
      </c>
      <c r="GF231">
        <v>3.127</v>
      </c>
      <c r="GG231">
        <v>2.73314</v>
      </c>
      <c r="GH231">
        <v>0.0853411</v>
      </c>
      <c r="GI231">
        <v>0.0856777</v>
      </c>
      <c r="GJ231">
        <v>0.106253</v>
      </c>
      <c r="GK231">
        <v>0.106556</v>
      </c>
      <c r="GL231">
        <v>27407.1</v>
      </c>
      <c r="GM231">
        <v>26559.8</v>
      </c>
      <c r="GN231">
        <v>30506.7</v>
      </c>
      <c r="GO231">
        <v>29304.3</v>
      </c>
      <c r="GP231">
        <v>37631.6</v>
      </c>
      <c r="GQ231">
        <v>34435.5</v>
      </c>
      <c r="GR231">
        <v>46674</v>
      </c>
      <c r="GS231">
        <v>43532.7</v>
      </c>
      <c r="GT231">
        <v>1.81618</v>
      </c>
      <c r="GU231">
        <v>1.875</v>
      </c>
      <c r="GV231">
        <v>0.080891</v>
      </c>
      <c r="GW231">
        <v>0</v>
      </c>
      <c r="GX231">
        <v>28.6798</v>
      </c>
      <c r="GY231">
        <v>999.9</v>
      </c>
      <c r="GZ231">
        <v>55.1</v>
      </c>
      <c r="HA231">
        <v>31.2</v>
      </c>
      <c r="HB231">
        <v>27.9495</v>
      </c>
      <c r="HC231">
        <v>63.4518</v>
      </c>
      <c r="HD231">
        <v>16.6386</v>
      </c>
      <c r="HE231">
        <v>1</v>
      </c>
      <c r="HF231">
        <v>0.169515</v>
      </c>
      <c r="HG231">
        <v>-1.53102</v>
      </c>
      <c r="HH231">
        <v>20.2124</v>
      </c>
      <c r="HI231">
        <v>5.23945</v>
      </c>
      <c r="HJ231">
        <v>11.974</v>
      </c>
      <c r="HK231">
        <v>4.9718</v>
      </c>
      <c r="HL231">
        <v>3.291</v>
      </c>
      <c r="HM231">
        <v>9999</v>
      </c>
      <c r="HN231">
        <v>9999</v>
      </c>
      <c r="HO231">
        <v>9999</v>
      </c>
      <c r="HP231">
        <v>999.9</v>
      </c>
      <c r="HQ231">
        <v>4.97295</v>
      </c>
      <c r="HR231">
        <v>1.87733</v>
      </c>
      <c r="HS231">
        <v>1.87546</v>
      </c>
      <c r="HT231">
        <v>1.87822</v>
      </c>
      <c r="HU231">
        <v>1.875</v>
      </c>
      <c r="HV231">
        <v>1.87851</v>
      </c>
      <c r="HW231">
        <v>1.87563</v>
      </c>
      <c r="HX231">
        <v>1.87683</v>
      </c>
      <c r="HY231">
        <v>0</v>
      </c>
      <c r="HZ231">
        <v>0</v>
      </c>
      <c r="IA231">
        <v>0</v>
      </c>
      <c r="IB231">
        <v>0</v>
      </c>
      <c r="IC231" t="s">
        <v>426</v>
      </c>
      <c r="ID231" t="s">
        <v>427</v>
      </c>
      <c r="IE231" t="s">
        <v>428</v>
      </c>
      <c r="IF231" t="s">
        <v>428</v>
      </c>
      <c r="IG231" t="s">
        <v>428</v>
      </c>
      <c r="IH231" t="s">
        <v>428</v>
      </c>
      <c r="II231">
        <v>0</v>
      </c>
      <c r="IJ231">
        <v>100</v>
      </c>
      <c r="IK231">
        <v>100</v>
      </c>
      <c r="IL231">
        <v>0.12</v>
      </c>
      <c r="IM231">
        <v>0.2343</v>
      </c>
      <c r="IN231">
        <v>-0.2620446997112612</v>
      </c>
      <c r="IO231">
        <v>0.0009670109888777422</v>
      </c>
      <c r="IP231">
        <v>-2.06069886015755E-07</v>
      </c>
      <c r="IQ231">
        <v>1.492131737393187E-10</v>
      </c>
      <c r="IR231">
        <v>-0.04753701319922854</v>
      </c>
      <c r="IS231">
        <v>-0.001311061913088307</v>
      </c>
      <c r="IT231">
        <v>0.0006994928358591311</v>
      </c>
      <c r="IU231">
        <v>-6.08881213830995E-06</v>
      </c>
      <c r="IV231">
        <v>3</v>
      </c>
      <c r="IW231">
        <v>2112</v>
      </c>
      <c r="IX231">
        <v>1</v>
      </c>
      <c r="IY231">
        <v>30</v>
      </c>
      <c r="IZ231">
        <v>189292.9</v>
      </c>
      <c r="JA231">
        <v>189292.8</v>
      </c>
      <c r="JB231">
        <v>1.1145</v>
      </c>
      <c r="JC231">
        <v>2.55859</v>
      </c>
      <c r="JD231">
        <v>1.39893</v>
      </c>
      <c r="JE231">
        <v>2.35352</v>
      </c>
      <c r="JF231">
        <v>1.44897</v>
      </c>
      <c r="JG231">
        <v>2.48413</v>
      </c>
      <c r="JH231">
        <v>37.4098</v>
      </c>
      <c r="JI231">
        <v>24.2188</v>
      </c>
      <c r="JJ231">
        <v>18</v>
      </c>
      <c r="JK231">
        <v>476.179</v>
      </c>
      <c r="JL231">
        <v>483.656</v>
      </c>
      <c r="JM231">
        <v>31.1916</v>
      </c>
      <c r="JN231">
        <v>29.3639</v>
      </c>
      <c r="JO231">
        <v>29.9999</v>
      </c>
      <c r="JP231">
        <v>29.0993</v>
      </c>
      <c r="JQ231">
        <v>29.1669</v>
      </c>
      <c r="JR231">
        <v>22.3402</v>
      </c>
      <c r="JS231">
        <v>22.8959</v>
      </c>
      <c r="JT231">
        <v>100</v>
      </c>
      <c r="JU231">
        <v>31.1937</v>
      </c>
      <c r="JV231">
        <v>420</v>
      </c>
      <c r="JW231">
        <v>23.9843</v>
      </c>
      <c r="JX231">
        <v>100.861</v>
      </c>
      <c r="JY231">
        <v>100.143</v>
      </c>
    </row>
    <row r="232" spans="1:285">
      <c r="A232">
        <v>216</v>
      </c>
      <c r="B232">
        <v>1758506153.1</v>
      </c>
      <c r="C232">
        <v>2636.5</v>
      </c>
      <c r="D232" t="s">
        <v>863</v>
      </c>
      <c r="E232" t="s">
        <v>864</v>
      </c>
      <c r="F232">
        <v>5</v>
      </c>
      <c r="G232" t="s">
        <v>734</v>
      </c>
      <c r="H232" t="s">
        <v>420</v>
      </c>
      <c r="I232" t="s">
        <v>421</v>
      </c>
      <c r="J232">
        <v>1758506150.1</v>
      </c>
      <c r="K232">
        <f>(L232)/1000</f>
        <v>0</v>
      </c>
      <c r="L232">
        <f>1000*DL232*AJ232*(DH232-DI232)/(100*DA232*(1000-AJ232*DH232))</f>
        <v>0</v>
      </c>
      <c r="M232">
        <f>DL232*AJ232*(DG232-DF232*(1000-AJ232*DI232)/(1000-AJ232*DH232))/(100*DA232)</f>
        <v>0</v>
      </c>
      <c r="N232">
        <f>DF232 - IF(AJ232&gt;1, M232*DA232*100.0/(AL232), 0)</f>
        <v>0</v>
      </c>
      <c r="O232">
        <f>((U232-K232/2)*N232-M232)/(U232+K232/2)</f>
        <v>0</v>
      </c>
      <c r="P232">
        <f>O232*(DM232+DN232)/1000.0</f>
        <v>0</v>
      </c>
      <c r="Q232">
        <f>(DF232 - IF(AJ232&gt;1, M232*DA232*100.0/(AL232), 0))*(DM232+DN232)/1000.0</f>
        <v>0</v>
      </c>
      <c r="R232">
        <f>2.0/((1/T232-1/S232)+SIGN(T232)*SQRT((1/T232-1/S232)*(1/T232-1/S232) + 4*DB232/((DB232+1)*(DB232+1))*(2*1/T232*1/S232-1/S232*1/S232)))</f>
        <v>0</v>
      </c>
      <c r="S232">
        <f>IF(LEFT(DC232,1)&lt;&gt;"0",IF(LEFT(DC232,1)="1",3.0,DD232),$D$5+$E$5*(DT232*DM232/($K$5*1000))+$F$5*(DT232*DM232/($K$5*1000))*MAX(MIN(DA232,$J$5),$I$5)*MAX(MIN(DA232,$J$5),$I$5)+$G$5*MAX(MIN(DA232,$J$5),$I$5)*(DT232*DM232/($K$5*1000))+$H$5*(DT232*DM232/($K$5*1000))*(DT232*DM232/($K$5*1000)))</f>
        <v>0</v>
      </c>
      <c r="T232">
        <f>K232*(1000-(1000*0.61365*exp(17.502*X232/(240.97+X232))/(DM232+DN232)+DH232)/2)/(1000*0.61365*exp(17.502*X232/(240.97+X232))/(DM232+DN232)-DH232)</f>
        <v>0</v>
      </c>
      <c r="U232">
        <f>1/((DB232+1)/(R232/1.6)+1/(S232/1.37)) + DB232/((DB232+1)/(R232/1.6) + DB232/(S232/1.37))</f>
        <v>0</v>
      </c>
      <c r="V232">
        <f>(CW232*CZ232)</f>
        <v>0</v>
      </c>
      <c r="W232">
        <f>(DO232+(V232+2*0.95*5.67E-8*(((DO232+$B$7)+273)^4-(DO232+273)^4)-44100*K232)/(1.84*29.3*S232+8*0.95*5.67E-8*(DO232+273)^3))</f>
        <v>0</v>
      </c>
      <c r="X232">
        <f>($C$7*DP232+$D$7*DQ232+$E$7*W232)</f>
        <v>0</v>
      </c>
      <c r="Y232">
        <f>0.61365*exp(17.502*X232/(240.97+X232))</f>
        <v>0</v>
      </c>
      <c r="Z232">
        <f>(AA232/AB232*100)</f>
        <v>0</v>
      </c>
      <c r="AA232">
        <f>DH232*(DM232+DN232)/1000</f>
        <v>0</v>
      </c>
      <c r="AB232">
        <f>0.61365*exp(17.502*DO232/(240.97+DO232))</f>
        <v>0</v>
      </c>
      <c r="AC232">
        <f>(Y232-DH232*(DM232+DN232)/1000)</f>
        <v>0</v>
      </c>
      <c r="AD232">
        <f>(-K232*44100)</f>
        <v>0</v>
      </c>
      <c r="AE232">
        <f>2*29.3*S232*0.92*(DO232-X232)</f>
        <v>0</v>
      </c>
      <c r="AF232">
        <f>2*0.95*5.67E-8*(((DO232+$B$7)+273)^4-(X232+273)^4)</f>
        <v>0</v>
      </c>
      <c r="AG232">
        <f>V232+AF232+AD232+AE232</f>
        <v>0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MAX(0,($B$13+$C$13*DT232)/(1+$D$13*DT232)*DM232/(DO232+273)*$E$13)</f>
        <v>0</v>
      </c>
      <c r="AM232" t="s">
        <v>422</v>
      </c>
      <c r="AN232" t="s">
        <v>422</v>
      </c>
      <c r="AO232">
        <v>0</v>
      </c>
      <c r="AP232">
        <v>0</v>
      </c>
      <c r="AQ232">
        <f>1-AO232/AP232</f>
        <v>0</v>
      </c>
      <c r="AR232">
        <v>0</v>
      </c>
      <c r="AS232" t="s">
        <v>422</v>
      </c>
      <c r="AT232" t="s">
        <v>422</v>
      </c>
      <c r="AU232">
        <v>0</v>
      </c>
      <c r="AV232">
        <v>0</v>
      </c>
      <c r="AW232">
        <f>1-AU232/AV232</f>
        <v>0</v>
      </c>
      <c r="AX232">
        <v>0.5</v>
      </c>
      <c r="AY232">
        <f>CX232</f>
        <v>0</v>
      </c>
      <c r="AZ232">
        <f>M232</f>
        <v>0</v>
      </c>
      <c r="BA232">
        <f>AW232*AX232*AY232</f>
        <v>0</v>
      </c>
      <c r="BB232">
        <f>(AZ232-AR232)/AY232</f>
        <v>0</v>
      </c>
      <c r="BC232">
        <f>(AP232-AV232)/AV232</f>
        <v>0</v>
      </c>
      <c r="BD232">
        <f>AO232/(AQ232+AO232/AV232)</f>
        <v>0</v>
      </c>
      <c r="BE232" t="s">
        <v>422</v>
      </c>
      <c r="BF232">
        <v>0</v>
      </c>
      <c r="BG232">
        <f>IF(BF232&lt;&gt;0, BF232, BD232)</f>
        <v>0</v>
      </c>
      <c r="BH232">
        <f>1-BG232/AV232</f>
        <v>0</v>
      </c>
      <c r="BI232">
        <f>(AV232-AU232)/(AV232-BG232)</f>
        <v>0</v>
      </c>
      <c r="BJ232">
        <f>(AP232-AV232)/(AP232-BG232)</f>
        <v>0</v>
      </c>
      <c r="BK232">
        <f>(AV232-AU232)/(AV232-AO232)</f>
        <v>0</v>
      </c>
      <c r="BL232">
        <f>(AP232-AV232)/(AP232-AO232)</f>
        <v>0</v>
      </c>
      <c r="BM232">
        <f>(BI232*BG232/AU232)</f>
        <v>0</v>
      </c>
      <c r="BN232">
        <f>(1-BM232)</f>
        <v>0</v>
      </c>
      <c r="CW232">
        <f>$B$11*DU232+$C$11*DV232+$F$11*EG232*(1-EJ232)</f>
        <v>0</v>
      </c>
      <c r="CX232">
        <f>CW232*CY232</f>
        <v>0</v>
      </c>
      <c r="CY232">
        <f>($B$11*$D$9+$C$11*$D$9+$F$11*((ET232+EL232)/MAX(ET232+EL232+EU232, 0.1)*$I$9+EU232/MAX(ET232+EL232+EU232, 0.1)*$J$9))/($B$11+$C$11+$F$11)</f>
        <v>0</v>
      </c>
      <c r="CZ232">
        <f>($B$11*$K$9+$C$11*$K$9+$F$11*((ET232+EL232)/MAX(ET232+EL232+EU232, 0.1)*$P$9+EU232/MAX(ET232+EL232+EU232, 0.1)*$Q$9))/($B$11+$C$11+$F$11)</f>
        <v>0</v>
      </c>
      <c r="DA232">
        <v>1.91</v>
      </c>
      <c r="DB232">
        <v>0.5</v>
      </c>
      <c r="DC232" t="s">
        <v>423</v>
      </c>
      <c r="DD232">
        <v>2</v>
      </c>
      <c r="DE232">
        <v>1758506150.1</v>
      </c>
      <c r="DF232">
        <v>420.8292222222223</v>
      </c>
      <c r="DG232">
        <v>419.9985555555556</v>
      </c>
      <c r="DH232">
        <v>23.98617777777778</v>
      </c>
      <c r="DI232">
        <v>23.90748888888889</v>
      </c>
      <c r="DJ232">
        <v>420.7096666666666</v>
      </c>
      <c r="DK232">
        <v>23.75186666666666</v>
      </c>
      <c r="DL232">
        <v>499.9494444444445</v>
      </c>
      <c r="DM232">
        <v>89.96307777777776</v>
      </c>
      <c r="DN232">
        <v>0.05534135555555555</v>
      </c>
      <c r="DO232">
        <v>30.26348888888889</v>
      </c>
      <c r="DP232">
        <v>29.99871111111111</v>
      </c>
      <c r="DQ232">
        <v>999.9000000000001</v>
      </c>
      <c r="DR232">
        <v>0</v>
      </c>
      <c r="DS232">
        <v>0</v>
      </c>
      <c r="DT232">
        <v>9985.143333333333</v>
      </c>
      <c r="DU232">
        <v>0</v>
      </c>
      <c r="DV232">
        <v>1.55915</v>
      </c>
      <c r="DW232">
        <v>0.8306916666666667</v>
      </c>
      <c r="DX232">
        <v>431.1713333333333</v>
      </c>
      <c r="DY232">
        <v>430.2857777777778</v>
      </c>
      <c r="DZ232">
        <v>0.07871287777777779</v>
      </c>
      <c r="EA232">
        <v>419.9985555555556</v>
      </c>
      <c r="EB232">
        <v>23.90748888888889</v>
      </c>
      <c r="EC232">
        <v>2.157871111111111</v>
      </c>
      <c r="ED232">
        <v>2.15079</v>
      </c>
      <c r="EE232">
        <v>18.65292222222222</v>
      </c>
      <c r="EF232">
        <v>18.6004</v>
      </c>
      <c r="EG232">
        <v>0.00500056</v>
      </c>
      <c r="EH232">
        <v>0</v>
      </c>
      <c r="EI232">
        <v>0</v>
      </c>
      <c r="EJ232">
        <v>0</v>
      </c>
      <c r="EK232">
        <v>175.7444444444444</v>
      </c>
      <c r="EL232">
        <v>0.00500056</v>
      </c>
      <c r="EM232">
        <v>-14.04444444444444</v>
      </c>
      <c r="EN232">
        <v>-3.088888888888889</v>
      </c>
      <c r="EO232">
        <v>34.79144444444445</v>
      </c>
      <c r="EP232">
        <v>38.61077777777778</v>
      </c>
      <c r="EQ232">
        <v>36.64566666666667</v>
      </c>
      <c r="ER232">
        <v>38.22888888888888</v>
      </c>
      <c r="ES232">
        <v>37.39566666666667</v>
      </c>
      <c r="ET232">
        <v>0</v>
      </c>
      <c r="EU232">
        <v>0</v>
      </c>
      <c r="EV232">
        <v>0</v>
      </c>
      <c r="EW232">
        <v>1758506155.3</v>
      </c>
      <c r="EX232">
        <v>0</v>
      </c>
      <c r="EY232">
        <v>174.484</v>
      </c>
      <c r="EZ232">
        <v>12.00769196598237</v>
      </c>
      <c r="FA232">
        <v>-20.44615331321545</v>
      </c>
      <c r="FB232">
        <v>-10.736</v>
      </c>
      <c r="FC232">
        <v>15</v>
      </c>
      <c r="FD232">
        <v>0</v>
      </c>
      <c r="FE232" t="s">
        <v>424</v>
      </c>
      <c r="FF232">
        <v>1747148579.5</v>
      </c>
      <c r="FG232">
        <v>1747148584.5</v>
      </c>
      <c r="FH232">
        <v>0</v>
      </c>
      <c r="FI232">
        <v>0.162</v>
      </c>
      <c r="FJ232">
        <v>-0.001</v>
      </c>
      <c r="FK232">
        <v>0.139</v>
      </c>
      <c r="FL232">
        <v>0.058</v>
      </c>
      <c r="FM232">
        <v>420</v>
      </c>
      <c r="FN232">
        <v>16</v>
      </c>
      <c r="FO232">
        <v>0.19</v>
      </c>
      <c r="FP232">
        <v>0.02</v>
      </c>
      <c r="FQ232">
        <v>0.8207183</v>
      </c>
      <c r="FR232">
        <v>0.03614413508442633</v>
      </c>
      <c r="FS232">
        <v>0.02583386063793021</v>
      </c>
      <c r="FT232">
        <v>1</v>
      </c>
      <c r="FU232">
        <v>174.8823529411765</v>
      </c>
      <c r="FV232">
        <v>0.8922839819087179</v>
      </c>
      <c r="FW232">
        <v>6.387279204805315</v>
      </c>
      <c r="FX232">
        <v>1</v>
      </c>
      <c r="FY232">
        <v>0.0782721975</v>
      </c>
      <c r="FZ232">
        <v>5.061951219484123E-05</v>
      </c>
      <c r="GA232">
        <v>0.0009195630107522534</v>
      </c>
      <c r="GB232">
        <v>1</v>
      </c>
      <c r="GC232">
        <v>3</v>
      </c>
      <c r="GD232">
        <v>3</v>
      </c>
      <c r="GE232" t="s">
        <v>431</v>
      </c>
      <c r="GF232">
        <v>3.12696</v>
      </c>
      <c r="GG232">
        <v>2.73298</v>
      </c>
      <c r="GH232">
        <v>0.08534310000000001</v>
      </c>
      <c r="GI232">
        <v>0.08567909999999999</v>
      </c>
      <c r="GJ232">
        <v>0.106254</v>
      </c>
      <c r="GK232">
        <v>0.106556</v>
      </c>
      <c r="GL232">
        <v>27406.7</v>
      </c>
      <c r="GM232">
        <v>26560.1</v>
      </c>
      <c r="GN232">
        <v>30506.4</v>
      </c>
      <c r="GO232">
        <v>29304.7</v>
      </c>
      <c r="GP232">
        <v>37631.1</v>
      </c>
      <c r="GQ232">
        <v>34435.9</v>
      </c>
      <c r="GR232">
        <v>46673.5</v>
      </c>
      <c r="GS232">
        <v>43533.3</v>
      </c>
      <c r="GT232">
        <v>1.81605</v>
      </c>
      <c r="GU232">
        <v>1.87505</v>
      </c>
      <c r="GV232">
        <v>0.0808388</v>
      </c>
      <c r="GW232">
        <v>0</v>
      </c>
      <c r="GX232">
        <v>28.6805</v>
      </c>
      <c r="GY232">
        <v>999.9</v>
      </c>
      <c r="GZ232">
        <v>55.1</v>
      </c>
      <c r="HA232">
        <v>31.2</v>
      </c>
      <c r="HB232">
        <v>27.9467</v>
      </c>
      <c r="HC232">
        <v>63.3118</v>
      </c>
      <c r="HD232">
        <v>16.7308</v>
      </c>
      <c r="HE232">
        <v>1</v>
      </c>
      <c r="HF232">
        <v>0.169497</v>
      </c>
      <c r="HG232">
        <v>-1.53483</v>
      </c>
      <c r="HH232">
        <v>20.2124</v>
      </c>
      <c r="HI232">
        <v>5.2393</v>
      </c>
      <c r="HJ232">
        <v>11.974</v>
      </c>
      <c r="HK232">
        <v>4.9717</v>
      </c>
      <c r="HL232">
        <v>3.291</v>
      </c>
      <c r="HM232">
        <v>9999</v>
      </c>
      <c r="HN232">
        <v>9999</v>
      </c>
      <c r="HO232">
        <v>9999</v>
      </c>
      <c r="HP232">
        <v>999.9</v>
      </c>
      <c r="HQ232">
        <v>4.97295</v>
      </c>
      <c r="HR232">
        <v>1.87731</v>
      </c>
      <c r="HS232">
        <v>1.87546</v>
      </c>
      <c r="HT232">
        <v>1.87821</v>
      </c>
      <c r="HU232">
        <v>1.87498</v>
      </c>
      <c r="HV232">
        <v>1.87851</v>
      </c>
      <c r="HW232">
        <v>1.87562</v>
      </c>
      <c r="HX232">
        <v>1.87682</v>
      </c>
      <c r="HY232">
        <v>0</v>
      </c>
      <c r="HZ232">
        <v>0</v>
      </c>
      <c r="IA232">
        <v>0</v>
      </c>
      <c r="IB232">
        <v>0</v>
      </c>
      <c r="IC232" t="s">
        <v>426</v>
      </c>
      <c r="ID232" t="s">
        <v>427</v>
      </c>
      <c r="IE232" t="s">
        <v>428</v>
      </c>
      <c r="IF232" t="s">
        <v>428</v>
      </c>
      <c r="IG232" t="s">
        <v>428</v>
      </c>
      <c r="IH232" t="s">
        <v>428</v>
      </c>
      <c r="II232">
        <v>0</v>
      </c>
      <c r="IJ232">
        <v>100</v>
      </c>
      <c r="IK232">
        <v>100</v>
      </c>
      <c r="IL232">
        <v>0.12</v>
      </c>
      <c r="IM232">
        <v>0.2343</v>
      </c>
      <c r="IN232">
        <v>-0.2620446997112612</v>
      </c>
      <c r="IO232">
        <v>0.0009670109888777422</v>
      </c>
      <c r="IP232">
        <v>-2.06069886015755E-07</v>
      </c>
      <c r="IQ232">
        <v>1.492131737393187E-10</v>
      </c>
      <c r="IR232">
        <v>-0.04753701319922854</v>
      </c>
      <c r="IS232">
        <v>-0.001311061913088307</v>
      </c>
      <c r="IT232">
        <v>0.0006994928358591311</v>
      </c>
      <c r="IU232">
        <v>-6.08881213830995E-06</v>
      </c>
      <c r="IV232">
        <v>3</v>
      </c>
      <c r="IW232">
        <v>2112</v>
      </c>
      <c r="IX232">
        <v>1</v>
      </c>
      <c r="IY232">
        <v>30</v>
      </c>
      <c r="IZ232">
        <v>189292.9</v>
      </c>
      <c r="JA232">
        <v>189292.8</v>
      </c>
      <c r="JB232">
        <v>1.1145</v>
      </c>
      <c r="JC232">
        <v>2.55859</v>
      </c>
      <c r="JD232">
        <v>1.39893</v>
      </c>
      <c r="JE232">
        <v>2.35352</v>
      </c>
      <c r="JF232">
        <v>1.44897</v>
      </c>
      <c r="JG232">
        <v>2.52319</v>
      </c>
      <c r="JH232">
        <v>37.4098</v>
      </c>
      <c r="JI232">
        <v>24.2188</v>
      </c>
      <c r="JJ232">
        <v>18</v>
      </c>
      <c r="JK232">
        <v>476.107</v>
      </c>
      <c r="JL232">
        <v>483.684</v>
      </c>
      <c r="JM232">
        <v>31.1925</v>
      </c>
      <c r="JN232">
        <v>29.3626</v>
      </c>
      <c r="JO232">
        <v>29.9999</v>
      </c>
      <c r="JP232">
        <v>29.0987</v>
      </c>
      <c r="JQ232">
        <v>29.1663</v>
      </c>
      <c r="JR232">
        <v>22.3368</v>
      </c>
      <c r="JS232">
        <v>22.8959</v>
      </c>
      <c r="JT232">
        <v>100</v>
      </c>
      <c r="JU232">
        <v>31.1937</v>
      </c>
      <c r="JV232">
        <v>420</v>
      </c>
      <c r="JW232">
        <v>23.9856</v>
      </c>
      <c r="JX232">
        <v>100.86</v>
      </c>
      <c r="JY232">
        <v>100.145</v>
      </c>
    </row>
    <row r="233" spans="1:285">
      <c r="A233">
        <v>217</v>
      </c>
      <c r="B233">
        <v>1758506155.1</v>
      </c>
      <c r="C233">
        <v>2638.5</v>
      </c>
      <c r="D233" t="s">
        <v>865</v>
      </c>
      <c r="E233" t="s">
        <v>866</v>
      </c>
      <c r="F233">
        <v>5</v>
      </c>
      <c r="G233" t="s">
        <v>734</v>
      </c>
      <c r="H233" t="s">
        <v>420</v>
      </c>
      <c r="I233" t="s">
        <v>421</v>
      </c>
      <c r="J233">
        <v>1758506152.1</v>
      </c>
      <c r="K233">
        <f>(L233)/1000</f>
        <v>0</v>
      </c>
      <c r="L233">
        <f>1000*DL233*AJ233*(DH233-DI233)/(100*DA233*(1000-AJ233*DH233))</f>
        <v>0</v>
      </c>
      <c r="M233">
        <f>DL233*AJ233*(DG233-DF233*(1000-AJ233*DI233)/(1000-AJ233*DH233))/(100*DA233)</f>
        <v>0</v>
      </c>
      <c r="N233">
        <f>DF233 - IF(AJ233&gt;1, M233*DA233*100.0/(AL233), 0)</f>
        <v>0</v>
      </c>
      <c r="O233">
        <f>((U233-K233/2)*N233-M233)/(U233+K233/2)</f>
        <v>0</v>
      </c>
      <c r="P233">
        <f>O233*(DM233+DN233)/1000.0</f>
        <v>0</v>
      </c>
      <c r="Q233">
        <f>(DF233 - IF(AJ233&gt;1, M233*DA233*100.0/(AL233), 0))*(DM233+DN233)/1000.0</f>
        <v>0</v>
      </c>
      <c r="R233">
        <f>2.0/((1/T233-1/S233)+SIGN(T233)*SQRT((1/T233-1/S233)*(1/T233-1/S233) + 4*DB233/((DB233+1)*(DB233+1))*(2*1/T233*1/S233-1/S233*1/S233)))</f>
        <v>0</v>
      </c>
      <c r="S233">
        <f>IF(LEFT(DC233,1)&lt;&gt;"0",IF(LEFT(DC233,1)="1",3.0,DD233),$D$5+$E$5*(DT233*DM233/($K$5*1000))+$F$5*(DT233*DM233/($K$5*1000))*MAX(MIN(DA233,$J$5),$I$5)*MAX(MIN(DA233,$J$5),$I$5)+$G$5*MAX(MIN(DA233,$J$5),$I$5)*(DT233*DM233/($K$5*1000))+$H$5*(DT233*DM233/($K$5*1000))*(DT233*DM233/($K$5*1000)))</f>
        <v>0</v>
      </c>
      <c r="T233">
        <f>K233*(1000-(1000*0.61365*exp(17.502*X233/(240.97+X233))/(DM233+DN233)+DH233)/2)/(1000*0.61365*exp(17.502*X233/(240.97+X233))/(DM233+DN233)-DH233)</f>
        <v>0</v>
      </c>
      <c r="U233">
        <f>1/((DB233+1)/(R233/1.6)+1/(S233/1.37)) + DB233/((DB233+1)/(R233/1.6) + DB233/(S233/1.37))</f>
        <v>0</v>
      </c>
      <c r="V233">
        <f>(CW233*CZ233)</f>
        <v>0</v>
      </c>
      <c r="W233">
        <f>(DO233+(V233+2*0.95*5.67E-8*(((DO233+$B$7)+273)^4-(DO233+273)^4)-44100*K233)/(1.84*29.3*S233+8*0.95*5.67E-8*(DO233+273)^3))</f>
        <v>0</v>
      </c>
      <c r="X233">
        <f>($C$7*DP233+$D$7*DQ233+$E$7*W233)</f>
        <v>0</v>
      </c>
      <c r="Y233">
        <f>0.61365*exp(17.502*X233/(240.97+X233))</f>
        <v>0</v>
      </c>
      <c r="Z233">
        <f>(AA233/AB233*100)</f>
        <v>0</v>
      </c>
      <c r="AA233">
        <f>DH233*(DM233+DN233)/1000</f>
        <v>0</v>
      </c>
      <c r="AB233">
        <f>0.61365*exp(17.502*DO233/(240.97+DO233))</f>
        <v>0</v>
      </c>
      <c r="AC233">
        <f>(Y233-DH233*(DM233+DN233)/1000)</f>
        <v>0</v>
      </c>
      <c r="AD233">
        <f>(-K233*44100)</f>
        <v>0</v>
      </c>
      <c r="AE233">
        <f>2*29.3*S233*0.92*(DO233-X233)</f>
        <v>0</v>
      </c>
      <c r="AF233">
        <f>2*0.95*5.67E-8*(((DO233+$B$7)+273)^4-(X233+273)^4)</f>
        <v>0</v>
      </c>
      <c r="AG233">
        <f>V233+AF233+AD233+AE233</f>
        <v>0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MAX(0,($B$13+$C$13*DT233)/(1+$D$13*DT233)*DM233/(DO233+273)*$E$13)</f>
        <v>0</v>
      </c>
      <c r="AM233" t="s">
        <v>422</v>
      </c>
      <c r="AN233" t="s">
        <v>422</v>
      </c>
      <c r="AO233">
        <v>0</v>
      </c>
      <c r="AP233">
        <v>0</v>
      </c>
      <c r="AQ233">
        <f>1-AO233/AP233</f>
        <v>0</v>
      </c>
      <c r="AR233">
        <v>0</v>
      </c>
      <c r="AS233" t="s">
        <v>422</v>
      </c>
      <c r="AT233" t="s">
        <v>422</v>
      </c>
      <c r="AU233">
        <v>0</v>
      </c>
      <c r="AV233">
        <v>0</v>
      </c>
      <c r="AW233">
        <f>1-AU233/AV233</f>
        <v>0</v>
      </c>
      <c r="AX233">
        <v>0.5</v>
      </c>
      <c r="AY233">
        <f>CX233</f>
        <v>0</v>
      </c>
      <c r="AZ233">
        <f>M233</f>
        <v>0</v>
      </c>
      <c r="BA233">
        <f>AW233*AX233*AY233</f>
        <v>0</v>
      </c>
      <c r="BB233">
        <f>(AZ233-AR233)/AY233</f>
        <v>0</v>
      </c>
      <c r="BC233">
        <f>(AP233-AV233)/AV233</f>
        <v>0</v>
      </c>
      <c r="BD233">
        <f>AO233/(AQ233+AO233/AV233)</f>
        <v>0</v>
      </c>
      <c r="BE233" t="s">
        <v>422</v>
      </c>
      <c r="BF233">
        <v>0</v>
      </c>
      <c r="BG233">
        <f>IF(BF233&lt;&gt;0, BF233, BD233)</f>
        <v>0</v>
      </c>
      <c r="BH233">
        <f>1-BG233/AV233</f>
        <v>0</v>
      </c>
      <c r="BI233">
        <f>(AV233-AU233)/(AV233-BG233)</f>
        <v>0</v>
      </c>
      <c r="BJ233">
        <f>(AP233-AV233)/(AP233-BG233)</f>
        <v>0</v>
      </c>
      <c r="BK233">
        <f>(AV233-AU233)/(AV233-AO233)</f>
        <v>0</v>
      </c>
      <c r="BL233">
        <f>(AP233-AV233)/(AP233-AO233)</f>
        <v>0</v>
      </c>
      <c r="BM233">
        <f>(BI233*BG233/AU233)</f>
        <v>0</v>
      </c>
      <c r="BN233">
        <f>(1-BM233)</f>
        <v>0</v>
      </c>
      <c r="CW233">
        <f>$B$11*DU233+$C$11*DV233+$F$11*EG233*(1-EJ233)</f>
        <v>0</v>
      </c>
      <c r="CX233">
        <f>CW233*CY233</f>
        <v>0</v>
      </c>
      <c r="CY233">
        <f>($B$11*$D$9+$C$11*$D$9+$F$11*((ET233+EL233)/MAX(ET233+EL233+EU233, 0.1)*$I$9+EU233/MAX(ET233+EL233+EU233, 0.1)*$J$9))/($B$11+$C$11+$F$11)</f>
        <v>0</v>
      </c>
      <c r="CZ233">
        <f>($B$11*$K$9+$C$11*$K$9+$F$11*((ET233+EL233)/MAX(ET233+EL233+EU233, 0.1)*$P$9+EU233/MAX(ET233+EL233+EU233, 0.1)*$Q$9))/($B$11+$C$11+$F$11)</f>
        <v>0</v>
      </c>
      <c r="DA233">
        <v>1.91</v>
      </c>
      <c r="DB233">
        <v>0.5</v>
      </c>
      <c r="DC233" t="s">
        <v>423</v>
      </c>
      <c r="DD233">
        <v>2</v>
      </c>
      <c r="DE233">
        <v>1758506152.1</v>
      </c>
      <c r="DF233">
        <v>420.8314444444445</v>
      </c>
      <c r="DG233">
        <v>419.9926666666667</v>
      </c>
      <c r="DH233">
        <v>23.98621111111111</v>
      </c>
      <c r="DI233">
        <v>23.90875555555556</v>
      </c>
      <c r="DJ233">
        <v>420.7118888888889</v>
      </c>
      <c r="DK233">
        <v>23.75191111111111</v>
      </c>
      <c r="DL233">
        <v>499.9344444444444</v>
      </c>
      <c r="DM233">
        <v>89.9627111111111</v>
      </c>
      <c r="DN233">
        <v>0.05537748888888889</v>
      </c>
      <c r="DO233">
        <v>30.26395555555556</v>
      </c>
      <c r="DP233">
        <v>29.9983</v>
      </c>
      <c r="DQ233">
        <v>999.9000000000001</v>
      </c>
      <c r="DR233">
        <v>0</v>
      </c>
      <c r="DS233">
        <v>0</v>
      </c>
      <c r="DT233">
        <v>9986.325555555555</v>
      </c>
      <c r="DU233">
        <v>0</v>
      </c>
      <c r="DV233">
        <v>1.562983333333333</v>
      </c>
      <c r="DW233">
        <v>0.8385957777777778</v>
      </c>
      <c r="DX233">
        <v>431.1735555555555</v>
      </c>
      <c r="DY233">
        <v>430.2803333333333</v>
      </c>
      <c r="DZ233">
        <v>0.07748814444444445</v>
      </c>
      <c r="EA233">
        <v>419.9926666666667</v>
      </c>
      <c r="EB233">
        <v>23.90875555555556</v>
      </c>
      <c r="EC233">
        <v>2.157866666666667</v>
      </c>
      <c r="ED233">
        <v>2.150895555555556</v>
      </c>
      <c r="EE233">
        <v>18.65287777777778</v>
      </c>
      <c r="EF233">
        <v>18.60118888888889</v>
      </c>
      <c r="EG233">
        <v>0.00500056</v>
      </c>
      <c r="EH233">
        <v>0</v>
      </c>
      <c r="EI233">
        <v>0</v>
      </c>
      <c r="EJ233">
        <v>0</v>
      </c>
      <c r="EK233">
        <v>177.4222222222222</v>
      </c>
      <c r="EL233">
        <v>0.00500056</v>
      </c>
      <c r="EM233">
        <v>-14.42222222222222</v>
      </c>
      <c r="EN233">
        <v>-3.433333333333333</v>
      </c>
      <c r="EO233">
        <v>34.79144444444444</v>
      </c>
      <c r="EP233">
        <v>38.67344444444445</v>
      </c>
      <c r="EQ233">
        <v>36.66633333333333</v>
      </c>
      <c r="ER233">
        <v>38.29144444444444</v>
      </c>
      <c r="ES233">
        <v>37.43733333333333</v>
      </c>
      <c r="ET233">
        <v>0</v>
      </c>
      <c r="EU233">
        <v>0</v>
      </c>
      <c r="EV233">
        <v>0</v>
      </c>
      <c r="EW233">
        <v>1758506157.1</v>
      </c>
      <c r="EX233">
        <v>0</v>
      </c>
      <c r="EY233">
        <v>175.1115384615384</v>
      </c>
      <c r="EZ233">
        <v>7.866666548873181</v>
      </c>
      <c r="FA233">
        <v>-5.494016683496116</v>
      </c>
      <c r="FB233">
        <v>-11.02692307692308</v>
      </c>
      <c r="FC233">
        <v>15</v>
      </c>
      <c r="FD233">
        <v>0</v>
      </c>
      <c r="FE233" t="s">
        <v>424</v>
      </c>
      <c r="FF233">
        <v>1747148579.5</v>
      </c>
      <c r="FG233">
        <v>1747148584.5</v>
      </c>
      <c r="FH233">
        <v>0</v>
      </c>
      <c r="FI233">
        <v>0.162</v>
      </c>
      <c r="FJ233">
        <v>-0.001</v>
      </c>
      <c r="FK233">
        <v>0.139</v>
      </c>
      <c r="FL233">
        <v>0.058</v>
      </c>
      <c r="FM233">
        <v>420</v>
      </c>
      <c r="FN233">
        <v>16</v>
      </c>
      <c r="FO233">
        <v>0.19</v>
      </c>
      <c r="FP233">
        <v>0.02</v>
      </c>
      <c r="FQ233">
        <v>0.8262157317073169</v>
      </c>
      <c r="FR233">
        <v>0.04109301742160592</v>
      </c>
      <c r="FS233">
        <v>0.02514038898841851</v>
      </c>
      <c r="FT233">
        <v>1</v>
      </c>
      <c r="FU233">
        <v>175.235294117647</v>
      </c>
      <c r="FV233">
        <v>0.3758592693737379</v>
      </c>
      <c r="FW233">
        <v>6.315428463548669</v>
      </c>
      <c r="FX233">
        <v>1</v>
      </c>
      <c r="FY233">
        <v>0.07805549512195123</v>
      </c>
      <c r="FZ233">
        <v>-0.0063113665505226</v>
      </c>
      <c r="GA233">
        <v>0.001793042140616048</v>
      </c>
      <c r="GB233">
        <v>1</v>
      </c>
      <c r="GC233">
        <v>3</v>
      </c>
      <c r="GD233">
        <v>3</v>
      </c>
      <c r="GE233" t="s">
        <v>431</v>
      </c>
      <c r="GF233">
        <v>3.12698</v>
      </c>
      <c r="GG233">
        <v>2.73308</v>
      </c>
      <c r="GH233">
        <v>0.0853453</v>
      </c>
      <c r="GI233">
        <v>0.0856827</v>
      </c>
      <c r="GJ233">
        <v>0.106256</v>
      </c>
      <c r="GK233">
        <v>0.106599</v>
      </c>
      <c r="GL233">
        <v>27406.6</v>
      </c>
      <c r="GM233">
        <v>26559.9</v>
      </c>
      <c r="GN233">
        <v>30506.3</v>
      </c>
      <c r="GO233">
        <v>29304.5</v>
      </c>
      <c r="GP233">
        <v>37630.9</v>
      </c>
      <c r="GQ233">
        <v>34434.2</v>
      </c>
      <c r="GR233">
        <v>46673.3</v>
      </c>
      <c r="GS233">
        <v>43533.2</v>
      </c>
      <c r="GT233">
        <v>1.81597</v>
      </c>
      <c r="GU233">
        <v>1.8749</v>
      </c>
      <c r="GV233">
        <v>0.08087610000000001</v>
      </c>
      <c r="GW233">
        <v>0</v>
      </c>
      <c r="GX233">
        <v>28.6817</v>
      </c>
      <c r="GY233">
        <v>999.9</v>
      </c>
      <c r="GZ233">
        <v>55.1</v>
      </c>
      <c r="HA233">
        <v>31.2</v>
      </c>
      <c r="HB233">
        <v>27.9456</v>
      </c>
      <c r="HC233">
        <v>63.4718</v>
      </c>
      <c r="HD233">
        <v>16.7548</v>
      </c>
      <c r="HE233">
        <v>1</v>
      </c>
      <c r="HF233">
        <v>0.169474</v>
      </c>
      <c r="HG233">
        <v>-1.53224</v>
      </c>
      <c r="HH233">
        <v>20.2125</v>
      </c>
      <c r="HI233">
        <v>5.23945</v>
      </c>
      <c r="HJ233">
        <v>11.974</v>
      </c>
      <c r="HK233">
        <v>4.97175</v>
      </c>
      <c r="HL233">
        <v>3.291</v>
      </c>
      <c r="HM233">
        <v>9999</v>
      </c>
      <c r="HN233">
        <v>9999</v>
      </c>
      <c r="HO233">
        <v>9999</v>
      </c>
      <c r="HP233">
        <v>999.9</v>
      </c>
      <c r="HQ233">
        <v>4.97295</v>
      </c>
      <c r="HR233">
        <v>1.87732</v>
      </c>
      <c r="HS233">
        <v>1.87546</v>
      </c>
      <c r="HT233">
        <v>1.87822</v>
      </c>
      <c r="HU233">
        <v>1.87498</v>
      </c>
      <c r="HV233">
        <v>1.87851</v>
      </c>
      <c r="HW233">
        <v>1.87561</v>
      </c>
      <c r="HX233">
        <v>1.87682</v>
      </c>
      <c r="HY233">
        <v>0</v>
      </c>
      <c r="HZ233">
        <v>0</v>
      </c>
      <c r="IA233">
        <v>0</v>
      </c>
      <c r="IB233">
        <v>0</v>
      </c>
      <c r="IC233" t="s">
        <v>426</v>
      </c>
      <c r="ID233" t="s">
        <v>427</v>
      </c>
      <c r="IE233" t="s">
        <v>428</v>
      </c>
      <c r="IF233" t="s">
        <v>428</v>
      </c>
      <c r="IG233" t="s">
        <v>428</v>
      </c>
      <c r="IH233" t="s">
        <v>428</v>
      </c>
      <c r="II233">
        <v>0</v>
      </c>
      <c r="IJ233">
        <v>100</v>
      </c>
      <c r="IK233">
        <v>100</v>
      </c>
      <c r="IL233">
        <v>0.119</v>
      </c>
      <c r="IM233">
        <v>0.2343</v>
      </c>
      <c r="IN233">
        <v>-0.2620446997112612</v>
      </c>
      <c r="IO233">
        <v>0.0009670109888777422</v>
      </c>
      <c r="IP233">
        <v>-2.06069886015755E-07</v>
      </c>
      <c r="IQ233">
        <v>1.492131737393187E-10</v>
      </c>
      <c r="IR233">
        <v>-0.04753701319922854</v>
      </c>
      <c r="IS233">
        <v>-0.001311061913088307</v>
      </c>
      <c r="IT233">
        <v>0.0006994928358591311</v>
      </c>
      <c r="IU233">
        <v>-6.08881213830995E-06</v>
      </c>
      <c r="IV233">
        <v>3</v>
      </c>
      <c r="IW233">
        <v>2112</v>
      </c>
      <c r="IX233">
        <v>1</v>
      </c>
      <c r="IY233">
        <v>30</v>
      </c>
      <c r="IZ233">
        <v>189292.9</v>
      </c>
      <c r="JA233">
        <v>189292.8</v>
      </c>
      <c r="JB233">
        <v>1.1145</v>
      </c>
      <c r="JC233">
        <v>2.55737</v>
      </c>
      <c r="JD233">
        <v>1.39893</v>
      </c>
      <c r="JE233">
        <v>2.35352</v>
      </c>
      <c r="JF233">
        <v>1.44897</v>
      </c>
      <c r="JG233">
        <v>2.55127</v>
      </c>
      <c r="JH233">
        <v>37.4098</v>
      </c>
      <c r="JI233">
        <v>24.2188</v>
      </c>
      <c r="JJ233">
        <v>18</v>
      </c>
      <c r="JK233">
        <v>476.057</v>
      </c>
      <c r="JL233">
        <v>483.574</v>
      </c>
      <c r="JM233">
        <v>31.1937</v>
      </c>
      <c r="JN233">
        <v>29.3614</v>
      </c>
      <c r="JO233">
        <v>29.9999</v>
      </c>
      <c r="JP233">
        <v>29.0975</v>
      </c>
      <c r="JQ233">
        <v>29.165</v>
      </c>
      <c r="JR233">
        <v>22.3389</v>
      </c>
      <c r="JS233">
        <v>22.8959</v>
      </c>
      <c r="JT233">
        <v>100</v>
      </c>
      <c r="JU233">
        <v>31.1951</v>
      </c>
      <c r="JV233">
        <v>420</v>
      </c>
      <c r="JW233">
        <v>23.9859</v>
      </c>
      <c r="JX233">
        <v>100.86</v>
      </c>
      <c r="JY233">
        <v>100.144</v>
      </c>
    </row>
    <row r="234" spans="1:285">
      <c r="A234">
        <v>218</v>
      </c>
      <c r="B234">
        <v>1758506157.1</v>
      </c>
      <c r="C234">
        <v>2640.5</v>
      </c>
      <c r="D234" t="s">
        <v>867</v>
      </c>
      <c r="E234" t="s">
        <v>868</v>
      </c>
      <c r="F234">
        <v>5</v>
      </c>
      <c r="G234" t="s">
        <v>734</v>
      </c>
      <c r="H234" t="s">
        <v>420</v>
      </c>
      <c r="I234" t="s">
        <v>421</v>
      </c>
      <c r="J234">
        <v>1758506154.1</v>
      </c>
      <c r="K234">
        <f>(L234)/1000</f>
        <v>0</v>
      </c>
      <c r="L234">
        <f>1000*DL234*AJ234*(DH234-DI234)/(100*DA234*(1000-AJ234*DH234))</f>
        <v>0</v>
      </c>
      <c r="M234">
        <f>DL234*AJ234*(DG234-DF234*(1000-AJ234*DI234)/(1000-AJ234*DH234))/(100*DA234)</f>
        <v>0</v>
      </c>
      <c r="N234">
        <f>DF234 - IF(AJ234&gt;1, M234*DA234*100.0/(AL234), 0)</f>
        <v>0</v>
      </c>
      <c r="O234">
        <f>((U234-K234/2)*N234-M234)/(U234+K234/2)</f>
        <v>0</v>
      </c>
      <c r="P234">
        <f>O234*(DM234+DN234)/1000.0</f>
        <v>0</v>
      </c>
      <c r="Q234">
        <f>(DF234 - IF(AJ234&gt;1, M234*DA234*100.0/(AL234), 0))*(DM234+DN234)/1000.0</f>
        <v>0</v>
      </c>
      <c r="R234">
        <f>2.0/((1/T234-1/S234)+SIGN(T234)*SQRT((1/T234-1/S234)*(1/T234-1/S234) + 4*DB234/((DB234+1)*(DB234+1))*(2*1/T234*1/S234-1/S234*1/S234)))</f>
        <v>0</v>
      </c>
      <c r="S234">
        <f>IF(LEFT(DC234,1)&lt;&gt;"0",IF(LEFT(DC234,1)="1",3.0,DD234),$D$5+$E$5*(DT234*DM234/($K$5*1000))+$F$5*(DT234*DM234/($K$5*1000))*MAX(MIN(DA234,$J$5),$I$5)*MAX(MIN(DA234,$J$5),$I$5)+$G$5*MAX(MIN(DA234,$J$5),$I$5)*(DT234*DM234/($K$5*1000))+$H$5*(DT234*DM234/($K$5*1000))*(DT234*DM234/($K$5*1000)))</f>
        <v>0</v>
      </c>
      <c r="T234">
        <f>K234*(1000-(1000*0.61365*exp(17.502*X234/(240.97+X234))/(DM234+DN234)+DH234)/2)/(1000*0.61365*exp(17.502*X234/(240.97+X234))/(DM234+DN234)-DH234)</f>
        <v>0</v>
      </c>
      <c r="U234">
        <f>1/((DB234+1)/(R234/1.6)+1/(S234/1.37)) + DB234/((DB234+1)/(R234/1.6) + DB234/(S234/1.37))</f>
        <v>0</v>
      </c>
      <c r="V234">
        <f>(CW234*CZ234)</f>
        <v>0</v>
      </c>
      <c r="W234">
        <f>(DO234+(V234+2*0.95*5.67E-8*(((DO234+$B$7)+273)^4-(DO234+273)^4)-44100*K234)/(1.84*29.3*S234+8*0.95*5.67E-8*(DO234+273)^3))</f>
        <v>0</v>
      </c>
      <c r="X234">
        <f>($C$7*DP234+$D$7*DQ234+$E$7*W234)</f>
        <v>0</v>
      </c>
      <c r="Y234">
        <f>0.61365*exp(17.502*X234/(240.97+X234))</f>
        <v>0</v>
      </c>
      <c r="Z234">
        <f>(AA234/AB234*100)</f>
        <v>0</v>
      </c>
      <c r="AA234">
        <f>DH234*(DM234+DN234)/1000</f>
        <v>0</v>
      </c>
      <c r="AB234">
        <f>0.61365*exp(17.502*DO234/(240.97+DO234))</f>
        <v>0</v>
      </c>
      <c r="AC234">
        <f>(Y234-DH234*(DM234+DN234)/1000)</f>
        <v>0</v>
      </c>
      <c r="AD234">
        <f>(-K234*44100)</f>
        <v>0</v>
      </c>
      <c r="AE234">
        <f>2*29.3*S234*0.92*(DO234-X234)</f>
        <v>0</v>
      </c>
      <c r="AF234">
        <f>2*0.95*5.67E-8*(((DO234+$B$7)+273)^4-(X234+273)^4)</f>
        <v>0</v>
      </c>
      <c r="AG234">
        <f>V234+AF234+AD234+AE234</f>
        <v>0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MAX(0,($B$13+$C$13*DT234)/(1+$D$13*DT234)*DM234/(DO234+273)*$E$13)</f>
        <v>0</v>
      </c>
      <c r="AM234" t="s">
        <v>422</v>
      </c>
      <c r="AN234" t="s">
        <v>422</v>
      </c>
      <c r="AO234">
        <v>0</v>
      </c>
      <c r="AP234">
        <v>0</v>
      </c>
      <c r="AQ234">
        <f>1-AO234/AP234</f>
        <v>0</v>
      </c>
      <c r="AR234">
        <v>0</v>
      </c>
      <c r="AS234" t="s">
        <v>422</v>
      </c>
      <c r="AT234" t="s">
        <v>422</v>
      </c>
      <c r="AU234">
        <v>0</v>
      </c>
      <c r="AV234">
        <v>0</v>
      </c>
      <c r="AW234">
        <f>1-AU234/AV234</f>
        <v>0</v>
      </c>
      <c r="AX234">
        <v>0.5</v>
      </c>
      <c r="AY234">
        <f>CX234</f>
        <v>0</v>
      </c>
      <c r="AZ234">
        <f>M234</f>
        <v>0</v>
      </c>
      <c r="BA234">
        <f>AW234*AX234*AY234</f>
        <v>0</v>
      </c>
      <c r="BB234">
        <f>(AZ234-AR234)/AY234</f>
        <v>0</v>
      </c>
      <c r="BC234">
        <f>(AP234-AV234)/AV234</f>
        <v>0</v>
      </c>
      <c r="BD234">
        <f>AO234/(AQ234+AO234/AV234)</f>
        <v>0</v>
      </c>
      <c r="BE234" t="s">
        <v>422</v>
      </c>
      <c r="BF234">
        <v>0</v>
      </c>
      <c r="BG234">
        <f>IF(BF234&lt;&gt;0, BF234, BD234)</f>
        <v>0</v>
      </c>
      <c r="BH234">
        <f>1-BG234/AV234</f>
        <v>0</v>
      </c>
      <c r="BI234">
        <f>(AV234-AU234)/(AV234-BG234)</f>
        <v>0</v>
      </c>
      <c r="BJ234">
        <f>(AP234-AV234)/(AP234-BG234)</f>
        <v>0</v>
      </c>
      <c r="BK234">
        <f>(AV234-AU234)/(AV234-AO234)</f>
        <v>0</v>
      </c>
      <c r="BL234">
        <f>(AP234-AV234)/(AP234-AO234)</f>
        <v>0</v>
      </c>
      <c r="BM234">
        <f>(BI234*BG234/AU234)</f>
        <v>0</v>
      </c>
      <c r="BN234">
        <f>(1-BM234)</f>
        <v>0</v>
      </c>
      <c r="CW234">
        <f>$B$11*DU234+$C$11*DV234+$F$11*EG234*(1-EJ234)</f>
        <v>0</v>
      </c>
      <c r="CX234">
        <f>CW234*CY234</f>
        <v>0</v>
      </c>
      <c r="CY234">
        <f>($B$11*$D$9+$C$11*$D$9+$F$11*((ET234+EL234)/MAX(ET234+EL234+EU234, 0.1)*$I$9+EU234/MAX(ET234+EL234+EU234, 0.1)*$J$9))/($B$11+$C$11+$F$11)</f>
        <v>0</v>
      </c>
      <c r="CZ234">
        <f>($B$11*$K$9+$C$11*$K$9+$F$11*((ET234+EL234)/MAX(ET234+EL234+EU234, 0.1)*$P$9+EU234/MAX(ET234+EL234+EU234, 0.1)*$Q$9))/($B$11+$C$11+$F$11)</f>
        <v>0</v>
      </c>
      <c r="DA234">
        <v>1.91</v>
      </c>
      <c r="DB234">
        <v>0.5</v>
      </c>
      <c r="DC234" t="s">
        <v>423</v>
      </c>
      <c r="DD234">
        <v>2</v>
      </c>
      <c r="DE234">
        <v>1758506154.1</v>
      </c>
      <c r="DF234">
        <v>420.8442222222222</v>
      </c>
      <c r="DG234">
        <v>419.9932222222222</v>
      </c>
      <c r="DH234">
        <v>23.98632222222222</v>
      </c>
      <c r="DI234">
        <v>23.91644444444444</v>
      </c>
      <c r="DJ234">
        <v>420.7248888888889</v>
      </c>
      <c r="DK234">
        <v>23.752</v>
      </c>
      <c r="DL234">
        <v>499.9443333333333</v>
      </c>
      <c r="DM234">
        <v>89.96302222222221</v>
      </c>
      <c r="DN234">
        <v>0.05538948888888889</v>
      </c>
      <c r="DO234">
        <v>30.2648</v>
      </c>
      <c r="DP234">
        <v>29.99833333333333</v>
      </c>
      <c r="DQ234">
        <v>999.9000000000001</v>
      </c>
      <c r="DR234">
        <v>0</v>
      </c>
      <c r="DS234">
        <v>0</v>
      </c>
      <c r="DT234">
        <v>9987.993333333334</v>
      </c>
      <c r="DU234">
        <v>0</v>
      </c>
      <c r="DV234">
        <v>1.566046666666667</v>
      </c>
      <c r="DW234">
        <v>0.8509521111111112</v>
      </c>
      <c r="DX234">
        <v>431.1867777777778</v>
      </c>
      <c r="DY234">
        <v>430.2842222222222</v>
      </c>
      <c r="DZ234">
        <v>0.06989477777777779</v>
      </c>
      <c r="EA234">
        <v>419.9932222222222</v>
      </c>
      <c r="EB234">
        <v>23.91644444444444</v>
      </c>
      <c r="EC234">
        <v>2.157883333333333</v>
      </c>
      <c r="ED234">
        <v>2.151595555555555</v>
      </c>
      <c r="EE234">
        <v>18.65301111111111</v>
      </c>
      <c r="EF234">
        <v>18.60638888888889</v>
      </c>
      <c r="EG234">
        <v>0.00500056</v>
      </c>
      <c r="EH234">
        <v>0</v>
      </c>
      <c r="EI234">
        <v>0</v>
      </c>
      <c r="EJ234">
        <v>0</v>
      </c>
      <c r="EK234">
        <v>175.6333333333333</v>
      </c>
      <c r="EL234">
        <v>0.00500056</v>
      </c>
      <c r="EM234">
        <v>-13.15555555555556</v>
      </c>
      <c r="EN234">
        <v>-3.355555555555556</v>
      </c>
      <c r="EO234">
        <v>34.84688888888889</v>
      </c>
      <c r="EP234">
        <v>38.73588888888889</v>
      </c>
      <c r="EQ234">
        <v>36.708</v>
      </c>
      <c r="ER234">
        <v>38.34700000000001</v>
      </c>
      <c r="ES234">
        <v>37.472</v>
      </c>
      <c r="ET234">
        <v>0</v>
      </c>
      <c r="EU234">
        <v>0</v>
      </c>
      <c r="EV234">
        <v>0</v>
      </c>
      <c r="EW234">
        <v>1758506158.9</v>
      </c>
      <c r="EX234">
        <v>0</v>
      </c>
      <c r="EY234">
        <v>174.308</v>
      </c>
      <c r="EZ234">
        <v>4.16923071247125</v>
      </c>
      <c r="FA234">
        <v>-25.42307664607404</v>
      </c>
      <c r="FB234">
        <v>-10.396</v>
      </c>
      <c r="FC234">
        <v>15</v>
      </c>
      <c r="FD234">
        <v>0</v>
      </c>
      <c r="FE234" t="s">
        <v>424</v>
      </c>
      <c r="FF234">
        <v>1747148579.5</v>
      </c>
      <c r="FG234">
        <v>1747148584.5</v>
      </c>
      <c r="FH234">
        <v>0</v>
      </c>
      <c r="FI234">
        <v>0.162</v>
      </c>
      <c r="FJ234">
        <v>-0.001</v>
      </c>
      <c r="FK234">
        <v>0.139</v>
      </c>
      <c r="FL234">
        <v>0.058</v>
      </c>
      <c r="FM234">
        <v>420</v>
      </c>
      <c r="FN234">
        <v>16</v>
      </c>
      <c r="FO234">
        <v>0.19</v>
      </c>
      <c r="FP234">
        <v>0.02</v>
      </c>
      <c r="FQ234">
        <v>0.8258331</v>
      </c>
      <c r="FR234">
        <v>0.1097855909943718</v>
      </c>
      <c r="FS234">
        <v>0.02498327647627508</v>
      </c>
      <c r="FT234">
        <v>1</v>
      </c>
      <c r="FU234">
        <v>175.0029411764706</v>
      </c>
      <c r="FV234">
        <v>1.031321494988957</v>
      </c>
      <c r="FW234">
        <v>5.876147462116636</v>
      </c>
      <c r="FX234">
        <v>0</v>
      </c>
      <c r="FY234">
        <v>0.07667894</v>
      </c>
      <c r="FZ234">
        <v>-0.02663829793621025</v>
      </c>
      <c r="GA234">
        <v>0.004961792813731746</v>
      </c>
      <c r="GB234">
        <v>1</v>
      </c>
      <c r="GC234">
        <v>2</v>
      </c>
      <c r="GD234">
        <v>3</v>
      </c>
      <c r="GE234" t="s">
        <v>434</v>
      </c>
      <c r="GF234">
        <v>3.12707</v>
      </c>
      <c r="GG234">
        <v>2.73315</v>
      </c>
      <c r="GH234">
        <v>0.0853469</v>
      </c>
      <c r="GI234">
        <v>0.0856822</v>
      </c>
      <c r="GJ234">
        <v>0.106267</v>
      </c>
      <c r="GK234">
        <v>0.106662</v>
      </c>
      <c r="GL234">
        <v>27406.9</v>
      </c>
      <c r="GM234">
        <v>26559.9</v>
      </c>
      <c r="GN234">
        <v>30506.7</v>
      </c>
      <c r="GO234">
        <v>29304.5</v>
      </c>
      <c r="GP234">
        <v>37630.8</v>
      </c>
      <c r="GQ234">
        <v>34431.7</v>
      </c>
      <c r="GR234">
        <v>46673.8</v>
      </c>
      <c r="GS234">
        <v>43533.2</v>
      </c>
      <c r="GT234">
        <v>1.81625</v>
      </c>
      <c r="GU234">
        <v>1.87472</v>
      </c>
      <c r="GV234">
        <v>0.08109959999999999</v>
      </c>
      <c r="GW234">
        <v>0</v>
      </c>
      <c r="GX234">
        <v>28.6829</v>
      </c>
      <c r="GY234">
        <v>999.9</v>
      </c>
      <c r="GZ234">
        <v>55.1</v>
      </c>
      <c r="HA234">
        <v>31.2</v>
      </c>
      <c r="HB234">
        <v>27.9457</v>
      </c>
      <c r="HC234">
        <v>63.0918</v>
      </c>
      <c r="HD234">
        <v>16.7428</v>
      </c>
      <c r="HE234">
        <v>1</v>
      </c>
      <c r="HF234">
        <v>0.169479</v>
      </c>
      <c r="HG234">
        <v>-1.533</v>
      </c>
      <c r="HH234">
        <v>20.2124</v>
      </c>
      <c r="HI234">
        <v>5.239</v>
      </c>
      <c r="HJ234">
        <v>11.974</v>
      </c>
      <c r="HK234">
        <v>4.97175</v>
      </c>
      <c r="HL234">
        <v>3.291</v>
      </c>
      <c r="HM234">
        <v>9999</v>
      </c>
      <c r="HN234">
        <v>9999</v>
      </c>
      <c r="HO234">
        <v>9999</v>
      </c>
      <c r="HP234">
        <v>999.9</v>
      </c>
      <c r="HQ234">
        <v>4.97294</v>
      </c>
      <c r="HR234">
        <v>1.87733</v>
      </c>
      <c r="HS234">
        <v>1.87546</v>
      </c>
      <c r="HT234">
        <v>1.87822</v>
      </c>
      <c r="HU234">
        <v>1.87497</v>
      </c>
      <c r="HV234">
        <v>1.87851</v>
      </c>
      <c r="HW234">
        <v>1.87561</v>
      </c>
      <c r="HX234">
        <v>1.87682</v>
      </c>
      <c r="HY234">
        <v>0</v>
      </c>
      <c r="HZ234">
        <v>0</v>
      </c>
      <c r="IA234">
        <v>0</v>
      </c>
      <c r="IB234">
        <v>0</v>
      </c>
      <c r="IC234" t="s">
        <v>426</v>
      </c>
      <c r="ID234" t="s">
        <v>427</v>
      </c>
      <c r="IE234" t="s">
        <v>428</v>
      </c>
      <c r="IF234" t="s">
        <v>428</v>
      </c>
      <c r="IG234" t="s">
        <v>428</v>
      </c>
      <c r="IH234" t="s">
        <v>428</v>
      </c>
      <c r="II234">
        <v>0</v>
      </c>
      <c r="IJ234">
        <v>100</v>
      </c>
      <c r="IK234">
        <v>100</v>
      </c>
      <c r="IL234">
        <v>0.12</v>
      </c>
      <c r="IM234">
        <v>0.2344</v>
      </c>
      <c r="IN234">
        <v>-0.2620446997112612</v>
      </c>
      <c r="IO234">
        <v>0.0009670109888777422</v>
      </c>
      <c r="IP234">
        <v>-2.06069886015755E-07</v>
      </c>
      <c r="IQ234">
        <v>1.492131737393187E-10</v>
      </c>
      <c r="IR234">
        <v>-0.04753701319922854</v>
      </c>
      <c r="IS234">
        <v>-0.001311061913088307</v>
      </c>
      <c r="IT234">
        <v>0.0006994928358591311</v>
      </c>
      <c r="IU234">
        <v>-6.08881213830995E-06</v>
      </c>
      <c r="IV234">
        <v>3</v>
      </c>
      <c r="IW234">
        <v>2112</v>
      </c>
      <c r="IX234">
        <v>1</v>
      </c>
      <c r="IY234">
        <v>30</v>
      </c>
      <c r="IZ234">
        <v>189293</v>
      </c>
      <c r="JA234">
        <v>189292.9</v>
      </c>
      <c r="JB234">
        <v>1.1145</v>
      </c>
      <c r="JC234">
        <v>2.55737</v>
      </c>
      <c r="JD234">
        <v>1.39893</v>
      </c>
      <c r="JE234">
        <v>2.35352</v>
      </c>
      <c r="JF234">
        <v>1.44897</v>
      </c>
      <c r="JG234">
        <v>2.58301</v>
      </c>
      <c r="JH234">
        <v>37.4098</v>
      </c>
      <c r="JI234">
        <v>24.2188</v>
      </c>
      <c r="JJ234">
        <v>18</v>
      </c>
      <c r="JK234">
        <v>476.2</v>
      </c>
      <c r="JL234">
        <v>483.447</v>
      </c>
      <c r="JM234">
        <v>31.1944</v>
      </c>
      <c r="JN234">
        <v>29.3601</v>
      </c>
      <c r="JO234">
        <v>29.9999</v>
      </c>
      <c r="JP234">
        <v>29.0962</v>
      </c>
      <c r="JQ234">
        <v>29.1637</v>
      </c>
      <c r="JR234">
        <v>22.3383</v>
      </c>
      <c r="JS234">
        <v>22.8959</v>
      </c>
      <c r="JT234">
        <v>100</v>
      </c>
      <c r="JU234">
        <v>31.1951</v>
      </c>
      <c r="JV234">
        <v>420</v>
      </c>
      <c r="JW234">
        <v>23.9806</v>
      </c>
      <c r="JX234">
        <v>100.861</v>
      </c>
      <c r="JY234">
        <v>100.144</v>
      </c>
    </row>
    <row r="235" spans="1:285">
      <c r="A235">
        <v>219</v>
      </c>
      <c r="B235">
        <v>1758506159.1</v>
      </c>
      <c r="C235">
        <v>2642.5</v>
      </c>
      <c r="D235" t="s">
        <v>869</v>
      </c>
      <c r="E235" t="s">
        <v>870</v>
      </c>
      <c r="F235">
        <v>5</v>
      </c>
      <c r="G235" t="s">
        <v>734</v>
      </c>
      <c r="H235" t="s">
        <v>420</v>
      </c>
      <c r="I235" t="s">
        <v>421</v>
      </c>
      <c r="J235">
        <v>1758506156.1</v>
      </c>
      <c r="K235">
        <f>(L235)/1000</f>
        <v>0</v>
      </c>
      <c r="L235">
        <f>1000*DL235*AJ235*(DH235-DI235)/(100*DA235*(1000-AJ235*DH235))</f>
        <v>0</v>
      </c>
      <c r="M235">
        <f>DL235*AJ235*(DG235-DF235*(1000-AJ235*DI235)/(1000-AJ235*DH235))/(100*DA235)</f>
        <v>0</v>
      </c>
      <c r="N235">
        <f>DF235 - IF(AJ235&gt;1, M235*DA235*100.0/(AL235), 0)</f>
        <v>0</v>
      </c>
      <c r="O235">
        <f>((U235-K235/2)*N235-M235)/(U235+K235/2)</f>
        <v>0</v>
      </c>
      <c r="P235">
        <f>O235*(DM235+DN235)/1000.0</f>
        <v>0</v>
      </c>
      <c r="Q235">
        <f>(DF235 - IF(AJ235&gt;1, M235*DA235*100.0/(AL235), 0))*(DM235+DN235)/1000.0</f>
        <v>0</v>
      </c>
      <c r="R235">
        <f>2.0/((1/T235-1/S235)+SIGN(T235)*SQRT((1/T235-1/S235)*(1/T235-1/S235) + 4*DB235/((DB235+1)*(DB235+1))*(2*1/T235*1/S235-1/S235*1/S235)))</f>
        <v>0</v>
      </c>
      <c r="S235">
        <f>IF(LEFT(DC235,1)&lt;&gt;"0",IF(LEFT(DC235,1)="1",3.0,DD235),$D$5+$E$5*(DT235*DM235/($K$5*1000))+$F$5*(DT235*DM235/($K$5*1000))*MAX(MIN(DA235,$J$5),$I$5)*MAX(MIN(DA235,$J$5),$I$5)+$G$5*MAX(MIN(DA235,$J$5),$I$5)*(DT235*DM235/($K$5*1000))+$H$5*(DT235*DM235/($K$5*1000))*(DT235*DM235/($K$5*1000)))</f>
        <v>0</v>
      </c>
      <c r="T235">
        <f>K235*(1000-(1000*0.61365*exp(17.502*X235/(240.97+X235))/(DM235+DN235)+DH235)/2)/(1000*0.61365*exp(17.502*X235/(240.97+X235))/(DM235+DN235)-DH235)</f>
        <v>0</v>
      </c>
      <c r="U235">
        <f>1/((DB235+1)/(R235/1.6)+1/(S235/1.37)) + DB235/((DB235+1)/(R235/1.6) + DB235/(S235/1.37))</f>
        <v>0</v>
      </c>
      <c r="V235">
        <f>(CW235*CZ235)</f>
        <v>0</v>
      </c>
      <c r="W235">
        <f>(DO235+(V235+2*0.95*5.67E-8*(((DO235+$B$7)+273)^4-(DO235+273)^4)-44100*K235)/(1.84*29.3*S235+8*0.95*5.67E-8*(DO235+273)^3))</f>
        <v>0</v>
      </c>
      <c r="X235">
        <f>($C$7*DP235+$D$7*DQ235+$E$7*W235)</f>
        <v>0</v>
      </c>
      <c r="Y235">
        <f>0.61365*exp(17.502*X235/(240.97+X235))</f>
        <v>0</v>
      </c>
      <c r="Z235">
        <f>(AA235/AB235*100)</f>
        <v>0</v>
      </c>
      <c r="AA235">
        <f>DH235*(DM235+DN235)/1000</f>
        <v>0</v>
      </c>
      <c r="AB235">
        <f>0.61365*exp(17.502*DO235/(240.97+DO235))</f>
        <v>0</v>
      </c>
      <c r="AC235">
        <f>(Y235-DH235*(DM235+DN235)/1000)</f>
        <v>0</v>
      </c>
      <c r="AD235">
        <f>(-K235*44100)</f>
        <v>0</v>
      </c>
      <c r="AE235">
        <f>2*29.3*S235*0.92*(DO235-X235)</f>
        <v>0</v>
      </c>
      <c r="AF235">
        <f>2*0.95*5.67E-8*(((DO235+$B$7)+273)^4-(X235+273)^4)</f>
        <v>0</v>
      </c>
      <c r="AG235">
        <f>V235+AF235+AD235+AE235</f>
        <v>0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MAX(0,($B$13+$C$13*DT235)/(1+$D$13*DT235)*DM235/(DO235+273)*$E$13)</f>
        <v>0</v>
      </c>
      <c r="AM235" t="s">
        <v>422</v>
      </c>
      <c r="AN235" t="s">
        <v>422</v>
      </c>
      <c r="AO235">
        <v>0</v>
      </c>
      <c r="AP235">
        <v>0</v>
      </c>
      <c r="AQ235">
        <f>1-AO235/AP235</f>
        <v>0</v>
      </c>
      <c r="AR235">
        <v>0</v>
      </c>
      <c r="AS235" t="s">
        <v>422</v>
      </c>
      <c r="AT235" t="s">
        <v>422</v>
      </c>
      <c r="AU235">
        <v>0</v>
      </c>
      <c r="AV235">
        <v>0</v>
      </c>
      <c r="AW235">
        <f>1-AU235/AV235</f>
        <v>0</v>
      </c>
      <c r="AX235">
        <v>0.5</v>
      </c>
      <c r="AY235">
        <f>CX235</f>
        <v>0</v>
      </c>
      <c r="AZ235">
        <f>M235</f>
        <v>0</v>
      </c>
      <c r="BA235">
        <f>AW235*AX235*AY235</f>
        <v>0</v>
      </c>
      <c r="BB235">
        <f>(AZ235-AR235)/AY235</f>
        <v>0</v>
      </c>
      <c r="BC235">
        <f>(AP235-AV235)/AV235</f>
        <v>0</v>
      </c>
      <c r="BD235">
        <f>AO235/(AQ235+AO235/AV235)</f>
        <v>0</v>
      </c>
      <c r="BE235" t="s">
        <v>422</v>
      </c>
      <c r="BF235">
        <v>0</v>
      </c>
      <c r="BG235">
        <f>IF(BF235&lt;&gt;0, BF235, BD235)</f>
        <v>0</v>
      </c>
      <c r="BH235">
        <f>1-BG235/AV235</f>
        <v>0</v>
      </c>
      <c r="BI235">
        <f>(AV235-AU235)/(AV235-BG235)</f>
        <v>0</v>
      </c>
      <c r="BJ235">
        <f>(AP235-AV235)/(AP235-BG235)</f>
        <v>0</v>
      </c>
      <c r="BK235">
        <f>(AV235-AU235)/(AV235-AO235)</f>
        <v>0</v>
      </c>
      <c r="BL235">
        <f>(AP235-AV235)/(AP235-AO235)</f>
        <v>0</v>
      </c>
      <c r="BM235">
        <f>(BI235*BG235/AU235)</f>
        <v>0</v>
      </c>
      <c r="BN235">
        <f>(1-BM235)</f>
        <v>0</v>
      </c>
      <c r="CW235">
        <f>$B$11*DU235+$C$11*DV235+$F$11*EG235*(1-EJ235)</f>
        <v>0</v>
      </c>
      <c r="CX235">
        <f>CW235*CY235</f>
        <v>0</v>
      </c>
      <c r="CY235">
        <f>($B$11*$D$9+$C$11*$D$9+$F$11*((ET235+EL235)/MAX(ET235+EL235+EU235, 0.1)*$I$9+EU235/MAX(ET235+EL235+EU235, 0.1)*$J$9))/($B$11+$C$11+$F$11)</f>
        <v>0</v>
      </c>
      <c r="CZ235">
        <f>($B$11*$K$9+$C$11*$K$9+$F$11*((ET235+EL235)/MAX(ET235+EL235+EU235, 0.1)*$P$9+EU235/MAX(ET235+EL235+EU235, 0.1)*$Q$9))/($B$11+$C$11+$F$11)</f>
        <v>0</v>
      </c>
      <c r="DA235">
        <v>1.91</v>
      </c>
      <c r="DB235">
        <v>0.5</v>
      </c>
      <c r="DC235" t="s">
        <v>423</v>
      </c>
      <c r="DD235">
        <v>2</v>
      </c>
      <c r="DE235">
        <v>1758506156.1</v>
      </c>
      <c r="DF235">
        <v>420.8517777777778</v>
      </c>
      <c r="DG235">
        <v>420.006</v>
      </c>
      <c r="DH235">
        <v>23.98813333333333</v>
      </c>
      <c r="DI235">
        <v>23.92981111111111</v>
      </c>
      <c r="DJ235">
        <v>420.7324444444445</v>
      </c>
      <c r="DK235">
        <v>23.75376666666666</v>
      </c>
      <c r="DL235">
        <v>499.9716666666666</v>
      </c>
      <c r="DM235">
        <v>89.9636888888889</v>
      </c>
      <c r="DN235">
        <v>0.05537328888888889</v>
      </c>
      <c r="DO235">
        <v>30.26593333333333</v>
      </c>
      <c r="DP235">
        <v>30.00113333333333</v>
      </c>
      <c r="DQ235">
        <v>999.9000000000001</v>
      </c>
      <c r="DR235">
        <v>0</v>
      </c>
      <c r="DS235">
        <v>0</v>
      </c>
      <c r="DT235">
        <v>9993.403333333332</v>
      </c>
      <c r="DU235">
        <v>0</v>
      </c>
      <c r="DV235">
        <v>1.566812222222222</v>
      </c>
      <c r="DW235">
        <v>0.8456624444444444</v>
      </c>
      <c r="DX235">
        <v>431.1954444444444</v>
      </c>
      <c r="DY235">
        <v>430.3032222222222</v>
      </c>
      <c r="DZ235">
        <v>0.05833561111111111</v>
      </c>
      <c r="EA235">
        <v>420.006</v>
      </c>
      <c r="EB235">
        <v>23.92981111111111</v>
      </c>
      <c r="EC235">
        <v>2.158061111111111</v>
      </c>
      <c r="ED235">
        <v>2.152813333333333</v>
      </c>
      <c r="EE235">
        <v>18.65434444444445</v>
      </c>
      <c r="EF235">
        <v>18.61543333333334</v>
      </c>
      <c r="EG235">
        <v>0.00500056</v>
      </c>
      <c r="EH235">
        <v>0</v>
      </c>
      <c r="EI235">
        <v>0</v>
      </c>
      <c r="EJ235">
        <v>0</v>
      </c>
      <c r="EK235">
        <v>173.7777777777778</v>
      </c>
      <c r="EL235">
        <v>0.00500056</v>
      </c>
      <c r="EM235">
        <v>-7.58888888888889</v>
      </c>
      <c r="EN235">
        <v>-2.4</v>
      </c>
      <c r="EO235">
        <v>34.85388888888889</v>
      </c>
      <c r="EP235">
        <v>38.78444444444445</v>
      </c>
      <c r="EQ235">
        <v>36.74288888888888</v>
      </c>
      <c r="ER235">
        <v>38.43033333333333</v>
      </c>
      <c r="ES235">
        <v>37.49988888888889</v>
      </c>
      <c r="ET235">
        <v>0</v>
      </c>
      <c r="EU235">
        <v>0</v>
      </c>
      <c r="EV235">
        <v>0</v>
      </c>
      <c r="EW235">
        <v>1758506161.3</v>
      </c>
      <c r="EX235">
        <v>0</v>
      </c>
      <c r="EY235">
        <v>174.316</v>
      </c>
      <c r="EZ235">
        <v>4.607692244748706</v>
      </c>
      <c r="FA235">
        <v>-7.530769173703961</v>
      </c>
      <c r="FB235">
        <v>-10.176</v>
      </c>
      <c r="FC235">
        <v>15</v>
      </c>
      <c r="FD235">
        <v>0</v>
      </c>
      <c r="FE235" t="s">
        <v>424</v>
      </c>
      <c r="FF235">
        <v>1747148579.5</v>
      </c>
      <c r="FG235">
        <v>1747148584.5</v>
      </c>
      <c r="FH235">
        <v>0</v>
      </c>
      <c r="FI235">
        <v>0.162</v>
      </c>
      <c r="FJ235">
        <v>-0.001</v>
      </c>
      <c r="FK235">
        <v>0.139</v>
      </c>
      <c r="FL235">
        <v>0.058</v>
      </c>
      <c r="FM235">
        <v>420</v>
      </c>
      <c r="FN235">
        <v>16</v>
      </c>
      <c r="FO235">
        <v>0.19</v>
      </c>
      <c r="FP235">
        <v>0.02</v>
      </c>
      <c r="FQ235">
        <v>0.8262291463414635</v>
      </c>
      <c r="FR235">
        <v>0.1776145505226487</v>
      </c>
      <c r="FS235">
        <v>0.02277256725414238</v>
      </c>
      <c r="FT235">
        <v>1</v>
      </c>
      <c r="FU235">
        <v>174.2323529411764</v>
      </c>
      <c r="FV235">
        <v>0.3132160704454051</v>
      </c>
      <c r="FW235">
        <v>6.383283342322639</v>
      </c>
      <c r="FX235">
        <v>1</v>
      </c>
      <c r="FY235">
        <v>0.07295254146341462</v>
      </c>
      <c r="FZ235">
        <v>-0.07727931637630654</v>
      </c>
      <c r="GA235">
        <v>0.01074045843575738</v>
      </c>
      <c r="GB235">
        <v>1</v>
      </c>
      <c r="GC235">
        <v>3</v>
      </c>
      <c r="GD235">
        <v>3</v>
      </c>
      <c r="GE235" t="s">
        <v>431</v>
      </c>
      <c r="GF235">
        <v>3.12711</v>
      </c>
      <c r="GG235">
        <v>2.73297</v>
      </c>
      <c r="GH235">
        <v>0.0853458</v>
      </c>
      <c r="GI235">
        <v>0.0856875</v>
      </c>
      <c r="GJ235">
        <v>0.106285</v>
      </c>
      <c r="GK235">
        <v>0.106691</v>
      </c>
      <c r="GL235">
        <v>27407.4</v>
      </c>
      <c r="GM235">
        <v>26560</v>
      </c>
      <c r="GN235">
        <v>30507.2</v>
      </c>
      <c r="GO235">
        <v>29304.8</v>
      </c>
      <c r="GP235">
        <v>37630.6</v>
      </c>
      <c r="GQ235">
        <v>34430.8</v>
      </c>
      <c r="GR235">
        <v>46674.4</v>
      </c>
      <c r="GS235">
        <v>43533.5</v>
      </c>
      <c r="GT235">
        <v>1.81628</v>
      </c>
      <c r="GU235">
        <v>1.87477</v>
      </c>
      <c r="GV235">
        <v>0.08125599999999999</v>
      </c>
      <c r="GW235">
        <v>0</v>
      </c>
      <c r="GX235">
        <v>28.6841</v>
      </c>
      <c r="GY235">
        <v>999.9</v>
      </c>
      <c r="GZ235">
        <v>55.1</v>
      </c>
      <c r="HA235">
        <v>31.2</v>
      </c>
      <c r="HB235">
        <v>27.9463</v>
      </c>
      <c r="HC235">
        <v>63.2818</v>
      </c>
      <c r="HD235">
        <v>16.6587</v>
      </c>
      <c r="HE235">
        <v>1</v>
      </c>
      <c r="HF235">
        <v>0.16935</v>
      </c>
      <c r="HG235">
        <v>-1.53169</v>
      </c>
      <c r="HH235">
        <v>20.2123</v>
      </c>
      <c r="HI235">
        <v>5.23855</v>
      </c>
      <c r="HJ235">
        <v>11.974</v>
      </c>
      <c r="HK235">
        <v>4.97165</v>
      </c>
      <c r="HL235">
        <v>3.291</v>
      </c>
      <c r="HM235">
        <v>9999</v>
      </c>
      <c r="HN235">
        <v>9999</v>
      </c>
      <c r="HO235">
        <v>9999</v>
      </c>
      <c r="HP235">
        <v>999.9</v>
      </c>
      <c r="HQ235">
        <v>4.97295</v>
      </c>
      <c r="HR235">
        <v>1.87735</v>
      </c>
      <c r="HS235">
        <v>1.87546</v>
      </c>
      <c r="HT235">
        <v>1.87822</v>
      </c>
      <c r="HU235">
        <v>1.87496</v>
      </c>
      <c r="HV235">
        <v>1.87851</v>
      </c>
      <c r="HW235">
        <v>1.87561</v>
      </c>
      <c r="HX235">
        <v>1.87681</v>
      </c>
      <c r="HY235">
        <v>0</v>
      </c>
      <c r="HZ235">
        <v>0</v>
      </c>
      <c r="IA235">
        <v>0</v>
      </c>
      <c r="IB235">
        <v>0</v>
      </c>
      <c r="IC235" t="s">
        <v>426</v>
      </c>
      <c r="ID235" t="s">
        <v>427</v>
      </c>
      <c r="IE235" t="s">
        <v>428</v>
      </c>
      <c r="IF235" t="s">
        <v>428</v>
      </c>
      <c r="IG235" t="s">
        <v>428</v>
      </c>
      <c r="IH235" t="s">
        <v>428</v>
      </c>
      <c r="II235">
        <v>0</v>
      </c>
      <c r="IJ235">
        <v>100</v>
      </c>
      <c r="IK235">
        <v>100</v>
      </c>
      <c r="IL235">
        <v>0.119</v>
      </c>
      <c r="IM235">
        <v>0.2345</v>
      </c>
      <c r="IN235">
        <v>-0.2620446997112612</v>
      </c>
      <c r="IO235">
        <v>0.0009670109888777422</v>
      </c>
      <c r="IP235">
        <v>-2.06069886015755E-07</v>
      </c>
      <c r="IQ235">
        <v>1.492131737393187E-10</v>
      </c>
      <c r="IR235">
        <v>-0.04753701319922854</v>
      </c>
      <c r="IS235">
        <v>-0.001311061913088307</v>
      </c>
      <c r="IT235">
        <v>0.0006994928358591311</v>
      </c>
      <c r="IU235">
        <v>-6.08881213830995E-06</v>
      </c>
      <c r="IV235">
        <v>3</v>
      </c>
      <c r="IW235">
        <v>2112</v>
      </c>
      <c r="IX235">
        <v>1</v>
      </c>
      <c r="IY235">
        <v>30</v>
      </c>
      <c r="IZ235">
        <v>189293</v>
      </c>
      <c r="JA235">
        <v>189292.9</v>
      </c>
      <c r="JB235">
        <v>1.1145</v>
      </c>
      <c r="JC235">
        <v>2.55493</v>
      </c>
      <c r="JD235">
        <v>1.39893</v>
      </c>
      <c r="JE235">
        <v>2.35352</v>
      </c>
      <c r="JF235">
        <v>1.44897</v>
      </c>
      <c r="JG235">
        <v>2.60864</v>
      </c>
      <c r="JH235">
        <v>37.4098</v>
      </c>
      <c r="JI235">
        <v>24.2276</v>
      </c>
      <c r="JJ235">
        <v>18</v>
      </c>
      <c r="JK235">
        <v>476.206</v>
      </c>
      <c r="JL235">
        <v>483.475</v>
      </c>
      <c r="JM235">
        <v>31.1952</v>
      </c>
      <c r="JN235">
        <v>29.3588</v>
      </c>
      <c r="JO235">
        <v>29.9998</v>
      </c>
      <c r="JP235">
        <v>29.095</v>
      </c>
      <c r="JQ235">
        <v>29.1631</v>
      </c>
      <c r="JR235">
        <v>22.3386</v>
      </c>
      <c r="JS235">
        <v>22.8959</v>
      </c>
      <c r="JT235">
        <v>100</v>
      </c>
      <c r="JU235">
        <v>31.1931</v>
      </c>
      <c r="JV235">
        <v>420</v>
      </c>
      <c r="JW235">
        <v>23.9801</v>
      </c>
      <c r="JX235">
        <v>100.862</v>
      </c>
      <c r="JY235">
        <v>100.145</v>
      </c>
    </row>
    <row r="236" spans="1:285">
      <c r="A236">
        <v>220</v>
      </c>
      <c r="B236">
        <v>1758506161.1</v>
      </c>
      <c r="C236">
        <v>2644.5</v>
      </c>
      <c r="D236" t="s">
        <v>871</v>
      </c>
      <c r="E236" t="s">
        <v>872</v>
      </c>
      <c r="F236">
        <v>5</v>
      </c>
      <c r="G236" t="s">
        <v>734</v>
      </c>
      <c r="H236" t="s">
        <v>420</v>
      </c>
      <c r="I236" t="s">
        <v>421</v>
      </c>
      <c r="J236">
        <v>1758506158.1</v>
      </c>
      <c r="K236">
        <f>(L236)/1000</f>
        <v>0</v>
      </c>
      <c r="L236">
        <f>1000*DL236*AJ236*(DH236-DI236)/(100*DA236*(1000-AJ236*DH236))</f>
        <v>0</v>
      </c>
      <c r="M236">
        <f>DL236*AJ236*(DG236-DF236*(1000-AJ236*DI236)/(1000-AJ236*DH236))/(100*DA236)</f>
        <v>0</v>
      </c>
      <c r="N236">
        <f>DF236 - IF(AJ236&gt;1, M236*DA236*100.0/(AL236), 0)</f>
        <v>0</v>
      </c>
      <c r="O236">
        <f>((U236-K236/2)*N236-M236)/(U236+K236/2)</f>
        <v>0</v>
      </c>
      <c r="P236">
        <f>O236*(DM236+DN236)/1000.0</f>
        <v>0</v>
      </c>
      <c r="Q236">
        <f>(DF236 - IF(AJ236&gt;1, M236*DA236*100.0/(AL236), 0))*(DM236+DN236)/1000.0</f>
        <v>0</v>
      </c>
      <c r="R236">
        <f>2.0/((1/T236-1/S236)+SIGN(T236)*SQRT((1/T236-1/S236)*(1/T236-1/S236) + 4*DB236/((DB236+1)*(DB236+1))*(2*1/T236*1/S236-1/S236*1/S236)))</f>
        <v>0</v>
      </c>
      <c r="S236">
        <f>IF(LEFT(DC236,1)&lt;&gt;"0",IF(LEFT(DC236,1)="1",3.0,DD236),$D$5+$E$5*(DT236*DM236/($K$5*1000))+$F$5*(DT236*DM236/($K$5*1000))*MAX(MIN(DA236,$J$5),$I$5)*MAX(MIN(DA236,$J$5),$I$5)+$G$5*MAX(MIN(DA236,$J$5),$I$5)*(DT236*DM236/($K$5*1000))+$H$5*(DT236*DM236/($K$5*1000))*(DT236*DM236/($K$5*1000)))</f>
        <v>0</v>
      </c>
      <c r="T236">
        <f>K236*(1000-(1000*0.61365*exp(17.502*X236/(240.97+X236))/(DM236+DN236)+DH236)/2)/(1000*0.61365*exp(17.502*X236/(240.97+X236))/(DM236+DN236)-DH236)</f>
        <v>0</v>
      </c>
      <c r="U236">
        <f>1/((DB236+1)/(R236/1.6)+1/(S236/1.37)) + DB236/((DB236+1)/(R236/1.6) + DB236/(S236/1.37))</f>
        <v>0</v>
      </c>
      <c r="V236">
        <f>(CW236*CZ236)</f>
        <v>0</v>
      </c>
      <c r="W236">
        <f>(DO236+(V236+2*0.95*5.67E-8*(((DO236+$B$7)+273)^4-(DO236+273)^4)-44100*K236)/(1.84*29.3*S236+8*0.95*5.67E-8*(DO236+273)^3))</f>
        <v>0</v>
      </c>
      <c r="X236">
        <f>($C$7*DP236+$D$7*DQ236+$E$7*W236)</f>
        <v>0</v>
      </c>
      <c r="Y236">
        <f>0.61365*exp(17.502*X236/(240.97+X236))</f>
        <v>0</v>
      </c>
      <c r="Z236">
        <f>(AA236/AB236*100)</f>
        <v>0</v>
      </c>
      <c r="AA236">
        <f>DH236*(DM236+DN236)/1000</f>
        <v>0</v>
      </c>
      <c r="AB236">
        <f>0.61365*exp(17.502*DO236/(240.97+DO236))</f>
        <v>0</v>
      </c>
      <c r="AC236">
        <f>(Y236-DH236*(DM236+DN236)/1000)</f>
        <v>0</v>
      </c>
      <c r="AD236">
        <f>(-K236*44100)</f>
        <v>0</v>
      </c>
      <c r="AE236">
        <f>2*29.3*S236*0.92*(DO236-X236)</f>
        <v>0</v>
      </c>
      <c r="AF236">
        <f>2*0.95*5.67E-8*(((DO236+$B$7)+273)^4-(X236+273)^4)</f>
        <v>0</v>
      </c>
      <c r="AG236">
        <f>V236+AF236+AD236+AE236</f>
        <v>0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MAX(0,($B$13+$C$13*DT236)/(1+$D$13*DT236)*DM236/(DO236+273)*$E$13)</f>
        <v>0</v>
      </c>
      <c r="AM236" t="s">
        <v>422</v>
      </c>
      <c r="AN236" t="s">
        <v>422</v>
      </c>
      <c r="AO236">
        <v>0</v>
      </c>
      <c r="AP236">
        <v>0</v>
      </c>
      <c r="AQ236">
        <f>1-AO236/AP236</f>
        <v>0</v>
      </c>
      <c r="AR236">
        <v>0</v>
      </c>
      <c r="AS236" t="s">
        <v>422</v>
      </c>
      <c r="AT236" t="s">
        <v>422</v>
      </c>
      <c r="AU236">
        <v>0</v>
      </c>
      <c r="AV236">
        <v>0</v>
      </c>
      <c r="AW236">
        <f>1-AU236/AV236</f>
        <v>0</v>
      </c>
      <c r="AX236">
        <v>0.5</v>
      </c>
      <c r="AY236">
        <f>CX236</f>
        <v>0</v>
      </c>
      <c r="AZ236">
        <f>M236</f>
        <v>0</v>
      </c>
      <c r="BA236">
        <f>AW236*AX236*AY236</f>
        <v>0</v>
      </c>
      <c r="BB236">
        <f>(AZ236-AR236)/AY236</f>
        <v>0</v>
      </c>
      <c r="BC236">
        <f>(AP236-AV236)/AV236</f>
        <v>0</v>
      </c>
      <c r="BD236">
        <f>AO236/(AQ236+AO236/AV236)</f>
        <v>0</v>
      </c>
      <c r="BE236" t="s">
        <v>422</v>
      </c>
      <c r="BF236">
        <v>0</v>
      </c>
      <c r="BG236">
        <f>IF(BF236&lt;&gt;0, BF236, BD236)</f>
        <v>0</v>
      </c>
      <c r="BH236">
        <f>1-BG236/AV236</f>
        <v>0</v>
      </c>
      <c r="BI236">
        <f>(AV236-AU236)/(AV236-BG236)</f>
        <v>0</v>
      </c>
      <c r="BJ236">
        <f>(AP236-AV236)/(AP236-BG236)</f>
        <v>0</v>
      </c>
      <c r="BK236">
        <f>(AV236-AU236)/(AV236-AO236)</f>
        <v>0</v>
      </c>
      <c r="BL236">
        <f>(AP236-AV236)/(AP236-AO236)</f>
        <v>0</v>
      </c>
      <c r="BM236">
        <f>(BI236*BG236/AU236)</f>
        <v>0</v>
      </c>
      <c r="BN236">
        <f>(1-BM236)</f>
        <v>0</v>
      </c>
      <c r="CW236">
        <f>$B$11*DU236+$C$11*DV236+$F$11*EG236*(1-EJ236)</f>
        <v>0</v>
      </c>
      <c r="CX236">
        <f>CW236*CY236</f>
        <v>0</v>
      </c>
      <c r="CY236">
        <f>($B$11*$D$9+$C$11*$D$9+$F$11*((ET236+EL236)/MAX(ET236+EL236+EU236, 0.1)*$I$9+EU236/MAX(ET236+EL236+EU236, 0.1)*$J$9))/($B$11+$C$11+$F$11)</f>
        <v>0</v>
      </c>
      <c r="CZ236">
        <f>($B$11*$K$9+$C$11*$K$9+$F$11*((ET236+EL236)/MAX(ET236+EL236+EU236, 0.1)*$P$9+EU236/MAX(ET236+EL236+EU236, 0.1)*$Q$9))/($B$11+$C$11+$F$11)</f>
        <v>0</v>
      </c>
      <c r="DA236">
        <v>1.91</v>
      </c>
      <c r="DB236">
        <v>0.5</v>
      </c>
      <c r="DC236" t="s">
        <v>423</v>
      </c>
      <c r="DD236">
        <v>2</v>
      </c>
      <c r="DE236">
        <v>1758506158.1</v>
      </c>
      <c r="DF236">
        <v>420.849</v>
      </c>
      <c r="DG236">
        <v>420.0197777777778</v>
      </c>
      <c r="DH236">
        <v>23.99224444444445</v>
      </c>
      <c r="DI236">
        <v>23.94266666666667</v>
      </c>
      <c r="DJ236">
        <v>420.7294444444444</v>
      </c>
      <c r="DK236">
        <v>23.75776666666667</v>
      </c>
      <c r="DL236">
        <v>500.0345555555555</v>
      </c>
      <c r="DM236">
        <v>89.9646111111111</v>
      </c>
      <c r="DN236">
        <v>0.05521228888888888</v>
      </c>
      <c r="DO236">
        <v>30.26757777777778</v>
      </c>
      <c r="DP236">
        <v>30.00437777777778</v>
      </c>
      <c r="DQ236">
        <v>999.9000000000001</v>
      </c>
      <c r="DR236">
        <v>0</v>
      </c>
      <c r="DS236">
        <v>0</v>
      </c>
      <c r="DT236">
        <v>10005.35222222222</v>
      </c>
      <c r="DU236">
        <v>0</v>
      </c>
      <c r="DV236">
        <v>1.572941111111111</v>
      </c>
      <c r="DW236">
        <v>0.8289456666666666</v>
      </c>
      <c r="DX236">
        <v>431.1943333333333</v>
      </c>
      <c r="DY236">
        <v>430.3231111111111</v>
      </c>
      <c r="DZ236">
        <v>0.04957642222222222</v>
      </c>
      <c r="EA236">
        <v>420.0197777777778</v>
      </c>
      <c r="EB236">
        <v>23.94266666666667</v>
      </c>
      <c r="EC236">
        <v>2.158452222222222</v>
      </c>
      <c r="ED236">
        <v>2.153993333333333</v>
      </c>
      <c r="EE236">
        <v>18.65724444444444</v>
      </c>
      <c r="EF236">
        <v>18.62416666666667</v>
      </c>
      <c r="EG236">
        <v>0.00500056</v>
      </c>
      <c r="EH236">
        <v>0</v>
      </c>
      <c r="EI236">
        <v>0</v>
      </c>
      <c r="EJ236">
        <v>0</v>
      </c>
      <c r="EK236">
        <v>174.2111111111111</v>
      </c>
      <c r="EL236">
        <v>0.00500056</v>
      </c>
      <c r="EM236">
        <v>-9.055555555555555</v>
      </c>
      <c r="EN236">
        <v>-2.2</v>
      </c>
      <c r="EO236">
        <v>34.88166666666666</v>
      </c>
      <c r="EP236">
        <v>38.8261111111111</v>
      </c>
      <c r="EQ236">
        <v>36.77766666666667</v>
      </c>
      <c r="ER236">
        <v>38.49966666666666</v>
      </c>
      <c r="ES236">
        <v>37.52055555555555</v>
      </c>
      <c r="ET236">
        <v>0</v>
      </c>
      <c r="EU236">
        <v>0</v>
      </c>
      <c r="EV236">
        <v>0</v>
      </c>
      <c r="EW236">
        <v>1758506163.1</v>
      </c>
      <c r="EX236">
        <v>0</v>
      </c>
      <c r="EY236">
        <v>175.0423076923077</v>
      </c>
      <c r="EZ236">
        <v>-7.839316208426532</v>
      </c>
      <c r="FA236">
        <v>5.476923252024656</v>
      </c>
      <c r="FB236">
        <v>-11.23846153846154</v>
      </c>
      <c r="FC236">
        <v>15</v>
      </c>
      <c r="FD236">
        <v>0</v>
      </c>
      <c r="FE236" t="s">
        <v>424</v>
      </c>
      <c r="FF236">
        <v>1747148579.5</v>
      </c>
      <c r="FG236">
        <v>1747148584.5</v>
      </c>
      <c r="FH236">
        <v>0</v>
      </c>
      <c r="FI236">
        <v>0.162</v>
      </c>
      <c r="FJ236">
        <v>-0.001</v>
      </c>
      <c r="FK236">
        <v>0.139</v>
      </c>
      <c r="FL236">
        <v>0.058</v>
      </c>
      <c r="FM236">
        <v>420</v>
      </c>
      <c r="FN236">
        <v>16</v>
      </c>
      <c r="FO236">
        <v>0.19</v>
      </c>
      <c r="FP236">
        <v>0.02</v>
      </c>
      <c r="FQ236">
        <v>0.828286675</v>
      </c>
      <c r="FR236">
        <v>0.09576262288930412</v>
      </c>
      <c r="FS236">
        <v>0.02039785060537936</v>
      </c>
      <c r="FT236">
        <v>1</v>
      </c>
      <c r="FU236">
        <v>174.5823529411765</v>
      </c>
      <c r="FV236">
        <v>-2.261268217488979</v>
      </c>
      <c r="FW236">
        <v>6.137755414032994</v>
      </c>
      <c r="FX236">
        <v>0</v>
      </c>
      <c r="FY236">
        <v>0.07032674749999999</v>
      </c>
      <c r="FZ236">
        <v>-0.1046514855534709</v>
      </c>
      <c r="GA236">
        <v>0.01271879911003762</v>
      </c>
      <c r="GB236">
        <v>0</v>
      </c>
      <c r="GC236">
        <v>1</v>
      </c>
      <c r="GD236">
        <v>3</v>
      </c>
      <c r="GE236" t="s">
        <v>425</v>
      </c>
      <c r="GF236">
        <v>3.12716</v>
      </c>
      <c r="GG236">
        <v>2.73281</v>
      </c>
      <c r="GH236">
        <v>0.0853481</v>
      </c>
      <c r="GI236">
        <v>0.08569010000000001</v>
      </c>
      <c r="GJ236">
        <v>0.106305</v>
      </c>
      <c r="GK236">
        <v>0.106697</v>
      </c>
      <c r="GL236">
        <v>27407.5</v>
      </c>
      <c r="GM236">
        <v>26560</v>
      </c>
      <c r="GN236">
        <v>30507.4</v>
      </c>
      <c r="GO236">
        <v>29304.9</v>
      </c>
      <c r="GP236">
        <v>37630</v>
      </c>
      <c r="GQ236">
        <v>34430.7</v>
      </c>
      <c r="GR236">
        <v>46674.9</v>
      </c>
      <c r="GS236">
        <v>43533.6</v>
      </c>
      <c r="GT236">
        <v>1.81632</v>
      </c>
      <c r="GU236">
        <v>1.87465</v>
      </c>
      <c r="GV236">
        <v>0.08103249999999999</v>
      </c>
      <c r="GW236">
        <v>0</v>
      </c>
      <c r="GX236">
        <v>28.686</v>
      </c>
      <c r="GY236">
        <v>999.9</v>
      </c>
      <c r="GZ236">
        <v>55.1</v>
      </c>
      <c r="HA236">
        <v>31.2</v>
      </c>
      <c r="HB236">
        <v>27.944</v>
      </c>
      <c r="HC236">
        <v>63.2618</v>
      </c>
      <c r="HD236">
        <v>16.5905</v>
      </c>
      <c r="HE236">
        <v>1</v>
      </c>
      <c r="HF236">
        <v>0.169042</v>
      </c>
      <c r="HG236">
        <v>-1.52427</v>
      </c>
      <c r="HH236">
        <v>20.2123</v>
      </c>
      <c r="HI236">
        <v>5.23915</v>
      </c>
      <c r="HJ236">
        <v>11.974</v>
      </c>
      <c r="HK236">
        <v>4.9717</v>
      </c>
      <c r="HL236">
        <v>3.291</v>
      </c>
      <c r="HM236">
        <v>9999</v>
      </c>
      <c r="HN236">
        <v>9999</v>
      </c>
      <c r="HO236">
        <v>9999</v>
      </c>
      <c r="HP236">
        <v>999.9</v>
      </c>
      <c r="HQ236">
        <v>4.97295</v>
      </c>
      <c r="HR236">
        <v>1.87736</v>
      </c>
      <c r="HS236">
        <v>1.87546</v>
      </c>
      <c r="HT236">
        <v>1.87824</v>
      </c>
      <c r="HU236">
        <v>1.87498</v>
      </c>
      <c r="HV236">
        <v>1.87851</v>
      </c>
      <c r="HW236">
        <v>1.87562</v>
      </c>
      <c r="HX236">
        <v>1.87682</v>
      </c>
      <c r="HY236">
        <v>0</v>
      </c>
      <c r="HZ236">
        <v>0</v>
      </c>
      <c r="IA236">
        <v>0</v>
      </c>
      <c r="IB236">
        <v>0</v>
      </c>
      <c r="IC236" t="s">
        <v>426</v>
      </c>
      <c r="ID236" t="s">
        <v>427</v>
      </c>
      <c r="IE236" t="s">
        <v>428</v>
      </c>
      <c r="IF236" t="s">
        <v>428</v>
      </c>
      <c r="IG236" t="s">
        <v>428</v>
      </c>
      <c r="IH236" t="s">
        <v>428</v>
      </c>
      <c r="II236">
        <v>0</v>
      </c>
      <c r="IJ236">
        <v>100</v>
      </c>
      <c r="IK236">
        <v>100</v>
      </c>
      <c r="IL236">
        <v>0.12</v>
      </c>
      <c r="IM236">
        <v>0.2347</v>
      </c>
      <c r="IN236">
        <v>-0.2620446997112612</v>
      </c>
      <c r="IO236">
        <v>0.0009670109888777422</v>
      </c>
      <c r="IP236">
        <v>-2.06069886015755E-07</v>
      </c>
      <c r="IQ236">
        <v>1.492131737393187E-10</v>
      </c>
      <c r="IR236">
        <v>-0.04753701319922854</v>
      </c>
      <c r="IS236">
        <v>-0.001311061913088307</v>
      </c>
      <c r="IT236">
        <v>0.0006994928358591311</v>
      </c>
      <c r="IU236">
        <v>-6.08881213830995E-06</v>
      </c>
      <c r="IV236">
        <v>3</v>
      </c>
      <c r="IW236">
        <v>2112</v>
      </c>
      <c r="IX236">
        <v>1</v>
      </c>
      <c r="IY236">
        <v>30</v>
      </c>
      <c r="IZ236">
        <v>189293</v>
      </c>
      <c r="JA236">
        <v>189292.9</v>
      </c>
      <c r="JB236">
        <v>1.1145</v>
      </c>
      <c r="JC236">
        <v>2.55615</v>
      </c>
      <c r="JD236">
        <v>1.39893</v>
      </c>
      <c r="JE236">
        <v>2.35352</v>
      </c>
      <c r="JF236">
        <v>1.44897</v>
      </c>
      <c r="JG236">
        <v>2.60132</v>
      </c>
      <c r="JH236">
        <v>37.4098</v>
      </c>
      <c r="JI236">
        <v>24.2276</v>
      </c>
      <c r="JJ236">
        <v>18</v>
      </c>
      <c r="JK236">
        <v>476.225</v>
      </c>
      <c r="JL236">
        <v>483.381</v>
      </c>
      <c r="JM236">
        <v>31.1955</v>
      </c>
      <c r="JN236">
        <v>29.3575</v>
      </c>
      <c r="JO236">
        <v>29.9998</v>
      </c>
      <c r="JP236">
        <v>29.0938</v>
      </c>
      <c r="JQ236">
        <v>29.1619</v>
      </c>
      <c r="JR236">
        <v>22.3374</v>
      </c>
      <c r="JS236">
        <v>22.8959</v>
      </c>
      <c r="JT236">
        <v>100</v>
      </c>
      <c r="JU236">
        <v>31.1931</v>
      </c>
      <c r="JV236">
        <v>420</v>
      </c>
      <c r="JW236">
        <v>23.9799</v>
      </c>
      <c r="JX236">
        <v>100.863</v>
      </c>
      <c r="JY236">
        <v>100.146</v>
      </c>
    </row>
    <row r="237" spans="1:285">
      <c r="A237">
        <v>221</v>
      </c>
      <c r="B237">
        <v>1758506163.1</v>
      </c>
      <c r="C237">
        <v>2646.5</v>
      </c>
      <c r="D237" t="s">
        <v>873</v>
      </c>
      <c r="E237" t="s">
        <v>874</v>
      </c>
      <c r="F237">
        <v>5</v>
      </c>
      <c r="G237" t="s">
        <v>734</v>
      </c>
      <c r="H237" t="s">
        <v>420</v>
      </c>
      <c r="I237" t="s">
        <v>421</v>
      </c>
      <c r="J237">
        <v>1758506160.1</v>
      </c>
      <c r="K237">
        <f>(L237)/1000</f>
        <v>0</v>
      </c>
      <c r="L237">
        <f>1000*DL237*AJ237*(DH237-DI237)/(100*DA237*(1000-AJ237*DH237))</f>
        <v>0</v>
      </c>
      <c r="M237">
        <f>DL237*AJ237*(DG237-DF237*(1000-AJ237*DI237)/(1000-AJ237*DH237))/(100*DA237)</f>
        <v>0</v>
      </c>
      <c r="N237">
        <f>DF237 - IF(AJ237&gt;1, M237*DA237*100.0/(AL237), 0)</f>
        <v>0</v>
      </c>
      <c r="O237">
        <f>((U237-K237/2)*N237-M237)/(U237+K237/2)</f>
        <v>0</v>
      </c>
      <c r="P237">
        <f>O237*(DM237+DN237)/1000.0</f>
        <v>0</v>
      </c>
      <c r="Q237">
        <f>(DF237 - IF(AJ237&gt;1, M237*DA237*100.0/(AL237), 0))*(DM237+DN237)/1000.0</f>
        <v>0</v>
      </c>
      <c r="R237">
        <f>2.0/((1/T237-1/S237)+SIGN(T237)*SQRT((1/T237-1/S237)*(1/T237-1/S237) + 4*DB237/((DB237+1)*(DB237+1))*(2*1/T237*1/S237-1/S237*1/S237)))</f>
        <v>0</v>
      </c>
      <c r="S237">
        <f>IF(LEFT(DC237,1)&lt;&gt;"0",IF(LEFT(DC237,1)="1",3.0,DD237),$D$5+$E$5*(DT237*DM237/($K$5*1000))+$F$5*(DT237*DM237/($K$5*1000))*MAX(MIN(DA237,$J$5),$I$5)*MAX(MIN(DA237,$J$5),$I$5)+$G$5*MAX(MIN(DA237,$J$5),$I$5)*(DT237*DM237/($K$5*1000))+$H$5*(DT237*DM237/($K$5*1000))*(DT237*DM237/($K$5*1000)))</f>
        <v>0</v>
      </c>
      <c r="T237">
        <f>K237*(1000-(1000*0.61365*exp(17.502*X237/(240.97+X237))/(DM237+DN237)+DH237)/2)/(1000*0.61365*exp(17.502*X237/(240.97+X237))/(DM237+DN237)-DH237)</f>
        <v>0</v>
      </c>
      <c r="U237">
        <f>1/((DB237+1)/(R237/1.6)+1/(S237/1.37)) + DB237/((DB237+1)/(R237/1.6) + DB237/(S237/1.37))</f>
        <v>0</v>
      </c>
      <c r="V237">
        <f>(CW237*CZ237)</f>
        <v>0</v>
      </c>
      <c r="W237">
        <f>(DO237+(V237+2*0.95*5.67E-8*(((DO237+$B$7)+273)^4-(DO237+273)^4)-44100*K237)/(1.84*29.3*S237+8*0.95*5.67E-8*(DO237+273)^3))</f>
        <v>0</v>
      </c>
      <c r="X237">
        <f>($C$7*DP237+$D$7*DQ237+$E$7*W237)</f>
        <v>0</v>
      </c>
      <c r="Y237">
        <f>0.61365*exp(17.502*X237/(240.97+X237))</f>
        <v>0</v>
      </c>
      <c r="Z237">
        <f>(AA237/AB237*100)</f>
        <v>0</v>
      </c>
      <c r="AA237">
        <f>DH237*(DM237+DN237)/1000</f>
        <v>0</v>
      </c>
      <c r="AB237">
        <f>0.61365*exp(17.502*DO237/(240.97+DO237))</f>
        <v>0</v>
      </c>
      <c r="AC237">
        <f>(Y237-DH237*(DM237+DN237)/1000)</f>
        <v>0</v>
      </c>
      <c r="AD237">
        <f>(-K237*44100)</f>
        <v>0</v>
      </c>
      <c r="AE237">
        <f>2*29.3*S237*0.92*(DO237-X237)</f>
        <v>0</v>
      </c>
      <c r="AF237">
        <f>2*0.95*5.67E-8*(((DO237+$B$7)+273)^4-(X237+273)^4)</f>
        <v>0</v>
      </c>
      <c r="AG237">
        <f>V237+AF237+AD237+AE237</f>
        <v>0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MAX(0,($B$13+$C$13*DT237)/(1+$D$13*DT237)*DM237/(DO237+273)*$E$13)</f>
        <v>0</v>
      </c>
      <c r="AM237" t="s">
        <v>422</v>
      </c>
      <c r="AN237" t="s">
        <v>422</v>
      </c>
      <c r="AO237">
        <v>0</v>
      </c>
      <c r="AP237">
        <v>0</v>
      </c>
      <c r="AQ237">
        <f>1-AO237/AP237</f>
        <v>0</v>
      </c>
      <c r="AR237">
        <v>0</v>
      </c>
      <c r="AS237" t="s">
        <v>422</v>
      </c>
      <c r="AT237" t="s">
        <v>422</v>
      </c>
      <c r="AU237">
        <v>0</v>
      </c>
      <c r="AV237">
        <v>0</v>
      </c>
      <c r="AW237">
        <f>1-AU237/AV237</f>
        <v>0</v>
      </c>
      <c r="AX237">
        <v>0.5</v>
      </c>
      <c r="AY237">
        <f>CX237</f>
        <v>0</v>
      </c>
      <c r="AZ237">
        <f>M237</f>
        <v>0</v>
      </c>
      <c r="BA237">
        <f>AW237*AX237*AY237</f>
        <v>0</v>
      </c>
      <c r="BB237">
        <f>(AZ237-AR237)/AY237</f>
        <v>0</v>
      </c>
      <c r="BC237">
        <f>(AP237-AV237)/AV237</f>
        <v>0</v>
      </c>
      <c r="BD237">
        <f>AO237/(AQ237+AO237/AV237)</f>
        <v>0</v>
      </c>
      <c r="BE237" t="s">
        <v>422</v>
      </c>
      <c r="BF237">
        <v>0</v>
      </c>
      <c r="BG237">
        <f>IF(BF237&lt;&gt;0, BF237, BD237)</f>
        <v>0</v>
      </c>
      <c r="BH237">
        <f>1-BG237/AV237</f>
        <v>0</v>
      </c>
      <c r="BI237">
        <f>(AV237-AU237)/(AV237-BG237)</f>
        <v>0</v>
      </c>
      <c r="BJ237">
        <f>(AP237-AV237)/(AP237-BG237)</f>
        <v>0</v>
      </c>
      <c r="BK237">
        <f>(AV237-AU237)/(AV237-AO237)</f>
        <v>0</v>
      </c>
      <c r="BL237">
        <f>(AP237-AV237)/(AP237-AO237)</f>
        <v>0</v>
      </c>
      <c r="BM237">
        <f>(BI237*BG237/AU237)</f>
        <v>0</v>
      </c>
      <c r="BN237">
        <f>(1-BM237)</f>
        <v>0</v>
      </c>
      <c r="CW237">
        <f>$B$11*DU237+$C$11*DV237+$F$11*EG237*(1-EJ237)</f>
        <v>0</v>
      </c>
      <c r="CX237">
        <f>CW237*CY237</f>
        <v>0</v>
      </c>
      <c r="CY237">
        <f>($B$11*$D$9+$C$11*$D$9+$F$11*((ET237+EL237)/MAX(ET237+EL237+EU237, 0.1)*$I$9+EU237/MAX(ET237+EL237+EU237, 0.1)*$J$9))/($B$11+$C$11+$F$11)</f>
        <v>0</v>
      </c>
      <c r="CZ237">
        <f>($B$11*$K$9+$C$11*$K$9+$F$11*((ET237+EL237)/MAX(ET237+EL237+EU237, 0.1)*$P$9+EU237/MAX(ET237+EL237+EU237, 0.1)*$Q$9))/($B$11+$C$11+$F$11)</f>
        <v>0</v>
      </c>
      <c r="DA237">
        <v>1.91</v>
      </c>
      <c r="DB237">
        <v>0.5</v>
      </c>
      <c r="DC237" t="s">
        <v>423</v>
      </c>
      <c r="DD237">
        <v>2</v>
      </c>
      <c r="DE237">
        <v>1758506160.1</v>
      </c>
      <c r="DF237">
        <v>420.8395555555555</v>
      </c>
      <c r="DG237">
        <v>420.0252222222222</v>
      </c>
      <c r="DH237">
        <v>23.99795555555556</v>
      </c>
      <c r="DI237">
        <v>23.94961111111111</v>
      </c>
      <c r="DJ237">
        <v>420.7196666666666</v>
      </c>
      <c r="DK237">
        <v>23.76336666666667</v>
      </c>
      <c r="DL237">
        <v>500.063</v>
      </c>
      <c r="DM237">
        <v>89.9653</v>
      </c>
      <c r="DN237">
        <v>0.0550616111111111</v>
      </c>
      <c r="DO237">
        <v>30.26927777777778</v>
      </c>
      <c r="DP237">
        <v>30.00557777777778</v>
      </c>
      <c r="DQ237">
        <v>999.9000000000001</v>
      </c>
      <c r="DR237">
        <v>0</v>
      </c>
      <c r="DS237">
        <v>0</v>
      </c>
      <c r="DT237">
        <v>10013.54111111111</v>
      </c>
      <c r="DU237">
        <v>0</v>
      </c>
      <c r="DV237">
        <v>1.582903333333333</v>
      </c>
      <c r="DW237">
        <v>0.813981888888889</v>
      </c>
      <c r="DX237">
        <v>431.187</v>
      </c>
      <c r="DY237">
        <v>430.3316666666667</v>
      </c>
      <c r="DZ237">
        <v>0.04835274444444446</v>
      </c>
      <c r="EA237">
        <v>420.0252222222222</v>
      </c>
      <c r="EB237">
        <v>23.94961111111111</v>
      </c>
      <c r="EC237">
        <v>2.158984444444444</v>
      </c>
      <c r="ED237">
        <v>2.154634444444444</v>
      </c>
      <c r="EE237">
        <v>18.66116666666666</v>
      </c>
      <c r="EF237">
        <v>18.62892222222222</v>
      </c>
      <c r="EG237">
        <v>0.00500056</v>
      </c>
      <c r="EH237">
        <v>0</v>
      </c>
      <c r="EI237">
        <v>0</v>
      </c>
      <c r="EJ237">
        <v>0</v>
      </c>
      <c r="EK237">
        <v>175.6777777777778</v>
      </c>
      <c r="EL237">
        <v>0.00500056</v>
      </c>
      <c r="EM237">
        <v>-8.822222222222223</v>
      </c>
      <c r="EN237">
        <v>-2.166666666666667</v>
      </c>
      <c r="EO237">
        <v>34.89566666666666</v>
      </c>
      <c r="EP237">
        <v>38.87466666666666</v>
      </c>
      <c r="EQ237">
        <v>36.79833333333333</v>
      </c>
      <c r="ER237">
        <v>38.56911111111111</v>
      </c>
      <c r="ES237">
        <v>37.54822222222222</v>
      </c>
      <c r="ET237">
        <v>0</v>
      </c>
      <c r="EU237">
        <v>0</v>
      </c>
      <c r="EV237">
        <v>0</v>
      </c>
      <c r="EW237">
        <v>1758506164.9</v>
      </c>
      <c r="EX237">
        <v>0</v>
      </c>
      <c r="EY237">
        <v>174.472</v>
      </c>
      <c r="EZ237">
        <v>-5.376923081272629</v>
      </c>
      <c r="FA237">
        <v>21.9000000913937</v>
      </c>
      <c r="FB237">
        <v>-11.048</v>
      </c>
      <c r="FC237">
        <v>15</v>
      </c>
      <c r="FD237">
        <v>0</v>
      </c>
      <c r="FE237" t="s">
        <v>424</v>
      </c>
      <c r="FF237">
        <v>1747148579.5</v>
      </c>
      <c r="FG237">
        <v>1747148584.5</v>
      </c>
      <c r="FH237">
        <v>0</v>
      </c>
      <c r="FI237">
        <v>0.162</v>
      </c>
      <c r="FJ237">
        <v>-0.001</v>
      </c>
      <c r="FK237">
        <v>0.139</v>
      </c>
      <c r="FL237">
        <v>0.058</v>
      </c>
      <c r="FM237">
        <v>420</v>
      </c>
      <c r="FN237">
        <v>16</v>
      </c>
      <c r="FO237">
        <v>0.19</v>
      </c>
      <c r="FP237">
        <v>0.02</v>
      </c>
      <c r="FQ237">
        <v>0.8275123658536585</v>
      </c>
      <c r="FR237">
        <v>0.003422027874564903</v>
      </c>
      <c r="FS237">
        <v>0.01991135820697922</v>
      </c>
      <c r="FT237">
        <v>1</v>
      </c>
      <c r="FU237">
        <v>174.3588235294117</v>
      </c>
      <c r="FV237">
        <v>3.217723423918414</v>
      </c>
      <c r="FW237">
        <v>6.009556979221113</v>
      </c>
      <c r="FX237">
        <v>0</v>
      </c>
      <c r="FY237">
        <v>0.06713396341463414</v>
      </c>
      <c r="FZ237">
        <v>-0.1167963470383275</v>
      </c>
      <c r="GA237">
        <v>0.01364054668904361</v>
      </c>
      <c r="GB237">
        <v>0</v>
      </c>
      <c r="GC237">
        <v>1</v>
      </c>
      <c r="GD237">
        <v>3</v>
      </c>
      <c r="GE237" t="s">
        <v>425</v>
      </c>
      <c r="GF237">
        <v>3.12719</v>
      </c>
      <c r="GG237">
        <v>2.73292</v>
      </c>
      <c r="GH237">
        <v>0.08534750000000001</v>
      </c>
      <c r="GI237">
        <v>0.08568489999999999</v>
      </c>
      <c r="GJ237">
        <v>0.106323</v>
      </c>
      <c r="GK237">
        <v>0.106698</v>
      </c>
      <c r="GL237">
        <v>27407.3</v>
      </c>
      <c r="GM237">
        <v>26560.2</v>
      </c>
      <c r="GN237">
        <v>30507.2</v>
      </c>
      <c r="GO237">
        <v>29304.9</v>
      </c>
      <c r="GP237">
        <v>37629.2</v>
      </c>
      <c r="GQ237">
        <v>34430.7</v>
      </c>
      <c r="GR237">
        <v>46674.7</v>
      </c>
      <c r="GS237">
        <v>43533.7</v>
      </c>
      <c r="GT237">
        <v>1.81645</v>
      </c>
      <c r="GU237">
        <v>1.87455</v>
      </c>
      <c r="GV237">
        <v>0.0808015</v>
      </c>
      <c r="GW237">
        <v>0</v>
      </c>
      <c r="GX237">
        <v>28.6878</v>
      </c>
      <c r="GY237">
        <v>999.9</v>
      </c>
      <c r="GZ237">
        <v>55.1</v>
      </c>
      <c r="HA237">
        <v>31.2</v>
      </c>
      <c r="HB237">
        <v>27.9471</v>
      </c>
      <c r="HC237">
        <v>63.3618</v>
      </c>
      <c r="HD237">
        <v>16.4904</v>
      </c>
      <c r="HE237">
        <v>1</v>
      </c>
      <c r="HF237">
        <v>0.168882</v>
      </c>
      <c r="HG237">
        <v>-1.5197</v>
      </c>
      <c r="HH237">
        <v>20.2124</v>
      </c>
      <c r="HI237">
        <v>5.23945</v>
      </c>
      <c r="HJ237">
        <v>11.974</v>
      </c>
      <c r="HK237">
        <v>4.9718</v>
      </c>
      <c r="HL237">
        <v>3.291</v>
      </c>
      <c r="HM237">
        <v>9999</v>
      </c>
      <c r="HN237">
        <v>9999</v>
      </c>
      <c r="HO237">
        <v>9999</v>
      </c>
      <c r="HP237">
        <v>999.9</v>
      </c>
      <c r="HQ237">
        <v>4.97294</v>
      </c>
      <c r="HR237">
        <v>1.87734</v>
      </c>
      <c r="HS237">
        <v>1.87546</v>
      </c>
      <c r="HT237">
        <v>1.87823</v>
      </c>
      <c r="HU237">
        <v>1.87498</v>
      </c>
      <c r="HV237">
        <v>1.87851</v>
      </c>
      <c r="HW237">
        <v>1.87562</v>
      </c>
      <c r="HX237">
        <v>1.87681</v>
      </c>
      <c r="HY237">
        <v>0</v>
      </c>
      <c r="HZ237">
        <v>0</v>
      </c>
      <c r="IA237">
        <v>0</v>
      </c>
      <c r="IB237">
        <v>0</v>
      </c>
      <c r="IC237" t="s">
        <v>426</v>
      </c>
      <c r="ID237" t="s">
        <v>427</v>
      </c>
      <c r="IE237" t="s">
        <v>428</v>
      </c>
      <c r="IF237" t="s">
        <v>428</v>
      </c>
      <c r="IG237" t="s">
        <v>428</v>
      </c>
      <c r="IH237" t="s">
        <v>428</v>
      </c>
      <c r="II237">
        <v>0</v>
      </c>
      <c r="IJ237">
        <v>100</v>
      </c>
      <c r="IK237">
        <v>100</v>
      </c>
      <c r="IL237">
        <v>0.119</v>
      </c>
      <c r="IM237">
        <v>0.2347</v>
      </c>
      <c r="IN237">
        <v>-0.2620446997112612</v>
      </c>
      <c r="IO237">
        <v>0.0009670109888777422</v>
      </c>
      <c r="IP237">
        <v>-2.06069886015755E-07</v>
      </c>
      <c r="IQ237">
        <v>1.492131737393187E-10</v>
      </c>
      <c r="IR237">
        <v>-0.04753701319922854</v>
      </c>
      <c r="IS237">
        <v>-0.001311061913088307</v>
      </c>
      <c r="IT237">
        <v>0.0006994928358591311</v>
      </c>
      <c r="IU237">
        <v>-6.08881213830995E-06</v>
      </c>
      <c r="IV237">
        <v>3</v>
      </c>
      <c r="IW237">
        <v>2112</v>
      </c>
      <c r="IX237">
        <v>1</v>
      </c>
      <c r="IY237">
        <v>30</v>
      </c>
      <c r="IZ237">
        <v>189293.1</v>
      </c>
      <c r="JA237">
        <v>189293</v>
      </c>
      <c r="JB237">
        <v>1.1145</v>
      </c>
      <c r="JC237">
        <v>2.55249</v>
      </c>
      <c r="JD237">
        <v>1.39893</v>
      </c>
      <c r="JE237">
        <v>2.35474</v>
      </c>
      <c r="JF237">
        <v>1.44897</v>
      </c>
      <c r="JG237">
        <v>2.59766</v>
      </c>
      <c r="JH237">
        <v>37.4098</v>
      </c>
      <c r="JI237">
        <v>24.2276</v>
      </c>
      <c r="JJ237">
        <v>18</v>
      </c>
      <c r="JK237">
        <v>476.289</v>
      </c>
      <c r="JL237">
        <v>483.309</v>
      </c>
      <c r="JM237">
        <v>31.1948</v>
      </c>
      <c r="JN237">
        <v>29.3563</v>
      </c>
      <c r="JO237">
        <v>29.9999</v>
      </c>
      <c r="JP237">
        <v>29.0931</v>
      </c>
      <c r="JQ237">
        <v>29.1613</v>
      </c>
      <c r="JR237">
        <v>22.3387</v>
      </c>
      <c r="JS237">
        <v>22.8959</v>
      </c>
      <c r="JT237">
        <v>100</v>
      </c>
      <c r="JU237">
        <v>31.1931</v>
      </c>
      <c r="JV237">
        <v>420</v>
      </c>
      <c r="JW237">
        <v>23.9799</v>
      </c>
      <c r="JX237">
        <v>100.863</v>
      </c>
      <c r="JY237">
        <v>100.146</v>
      </c>
    </row>
    <row r="238" spans="1:285">
      <c r="A238">
        <v>222</v>
      </c>
      <c r="B238">
        <v>1758506165.1</v>
      </c>
      <c r="C238">
        <v>2648.5</v>
      </c>
      <c r="D238" t="s">
        <v>875</v>
      </c>
      <c r="E238" t="s">
        <v>876</v>
      </c>
      <c r="F238">
        <v>5</v>
      </c>
      <c r="G238" t="s">
        <v>734</v>
      </c>
      <c r="H238" t="s">
        <v>420</v>
      </c>
      <c r="I238" t="s">
        <v>421</v>
      </c>
      <c r="J238">
        <v>1758506162.1</v>
      </c>
      <c r="K238">
        <f>(L238)/1000</f>
        <v>0</v>
      </c>
      <c r="L238">
        <f>1000*DL238*AJ238*(DH238-DI238)/(100*DA238*(1000-AJ238*DH238))</f>
        <v>0</v>
      </c>
      <c r="M238">
        <f>DL238*AJ238*(DG238-DF238*(1000-AJ238*DI238)/(1000-AJ238*DH238))/(100*DA238)</f>
        <v>0</v>
      </c>
      <c r="N238">
        <f>DF238 - IF(AJ238&gt;1, M238*DA238*100.0/(AL238), 0)</f>
        <v>0</v>
      </c>
      <c r="O238">
        <f>((U238-K238/2)*N238-M238)/(U238+K238/2)</f>
        <v>0</v>
      </c>
      <c r="P238">
        <f>O238*(DM238+DN238)/1000.0</f>
        <v>0</v>
      </c>
      <c r="Q238">
        <f>(DF238 - IF(AJ238&gt;1, M238*DA238*100.0/(AL238), 0))*(DM238+DN238)/1000.0</f>
        <v>0</v>
      </c>
      <c r="R238">
        <f>2.0/((1/T238-1/S238)+SIGN(T238)*SQRT((1/T238-1/S238)*(1/T238-1/S238) + 4*DB238/((DB238+1)*(DB238+1))*(2*1/T238*1/S238-1/S238*1/S238)))</f>
        <v>0</v>
      </c>
      <c r="S238">
        <f>IF(LEFT(DC238,1)&lt;&gt;"0",IF(LEFT(DC238,1)="1",3.0,DD238),$D$5+$E$5*(DT238*DM238/($K$5*1000))+$F$5*(DT238*DM238/($K$5*1000))*MAX(MIN(DA238,$J$5),$I$5)*MAX(MIN(DA238,$J$5),$I$5)+$G$5*MAX(MIN(DA238,$J$5),$I$5)*(DT238*DM238/($K$5*1000))+$H$5*(DT238*DM238/($K$5*1000))*(DT238*DM238/($K$5*1000)))</f>
        <v>0</v>
      </c>
      <c r="T238">
        <f>K238*(1000-(1000*0.61365*exp(17.502*X238/(240.97+X238))/(DM238+DN238)+DH238)/2)/(1000*0.61365*exp(17.502*X238/(240.97+X238))/(DM238+DN238)-DH238)</f>
        <v>0</v>
      </c>
      <c r="U238">
        <f>1/((DB238+1)/(R238/1.6)+1/(S238/1.37)) + DB238/((DB238+1)/(R238/1.6) + DB238/(S238/1.37))</f>
        <v>0</v>
      </c>
      <c r="V238">
        <f>(CW238*CZ238)</f>
        <v>0</v>
      </c>
      <c r="W238">
        <f>(DO238+(V238+2*0.95*5.67E-8*(((DO238+$B$7)+273)^4-(DO238+273)^4)-44100*K238)/(1.84*29.3*S238+8*0.95*5.67E-8*(DO238+273)^3))</f>
        <v>0</v>
      </c>
      <c r="X238">
        <f>($C$7*DP238+$D$7*DQ238+$E$7*W238)</f>
        <v>0</v>
      </c>
      <c r="Y238">
        <f>0.61365*exp(17.502*X238/(240.97+X238))</f>
        <v>0</v>
      </c>
      <c r="Z238">
        <f>(AA238/AB238*100)</f>
        <v>0</v>
      </c>
      <c r="AA238">
        <f>DH238*(DM238+DN238)/1000</f>
        <v>0</v>
      </c>
      <c r="AB238">
        <f>0.61365*exp(17.502*DO238/(240.97+DO238))</f>
        <v>0</v>
      </c>
      <c r="AC238">
        <f>(Y238-DH238*(DM238+DN238)/1000)</f>
        <v>0</v>
      </c>
      <c r="AD238">
        <f>(-K238*44100)</f>
        <v>0</v>
      </c>
      <c r="AE238">
        <f>2*29.3*S238*0.92*(DO238-X238)</f>
        <v>0</v>
      </c>
      <c r="AF238">
        <f>2*0.95*5.67E-8*(((DO238+$B$7)+273)^4-(X238+273)^4)</f>
        <v>0</v>
      </c>
      <c r="AG238">
        <f>V238+AF238+AD238+AE238</f>
        <v>0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MAX(0,($B$13+$C$13*DT238)/(1+$D$13*DT238)*DM238/(DO238+273)*$E$13)</f>
        <v>0</v>
      </c>
      <c r="AM238" t="s">
        <v>422</v>
      </c>
      <c r="AN238" t="s">
        <v>422</v>
      </c>
      <c r="AO238">
        <v>0</v>
      </c>
      <c r="AP238">
        <v>0</v>
      </c>
      <c r="AQ238">
        <f>1-AO238/AP238</f>
        <v>0</v>
      </c>
      <c r="AR238">
        <v>0</v>
      </c>
      <c r="AS238" t="s">
        <v>422</v>
      </c>
      <c r="AT238" t="s">
        <v>422</v>
      </c>
      <c r="AU238">
        <v>0</v>
      </c>
      <c r="AV238">
        <v>0</v>
      </c>
      <c r="AW238">
        <f>1-AU238/AV238</f>
        <v>0</v>
      </c>
      <c r="AX238">
        <v>0.5</v>
      </c>
      <c r="AY238">
        <f>CX238</f>
        <v>0</v>
      </c>
      <c r="AZ238">
        <f>M238</f>
        <v>0</v>
      </c>
      <c r="BA238">
        <f>AW238*AX238*AY238</f>
        <v>0</v>
      </c>
      <c r="BB238">
        <f>(AZ238-AR238)/AY238</f>
        <v>0</v>
      </c>
      <c r="BC238">
        <f>(AP238-AV238)/AV238</f>
        <v>0</v>
      </c>
      <c r="BD238">
        <f>AO238/(AQ238+AO238/AV238)</f>
        <v>0</v>
      </c>
      <c r="BE238" t="s">
        <v>422</v>
      </c>
      <c r="BF238">
        <v>0</v>
      </c>
      <c r="BG238">
        <f>IF(BF238&lt;&gt;0, BF238, BD238)</f>
        <v>0</v>
      </c>
      <c r="BH238">
        <f>1-BG238/AV238</f>
        <v>0</v>
      </c>
      <c r="BI238">
        <f>(AV238-AU238)/(AV238-BG238)</f>
        <v>0</v>
      </c>
      <c r="BJ238">
        <f>(AP238-AV238)/(AP238-BG238)</f>
        <v>0</v>
      </c>
      <c r="BK238">
        <f>(AV238-AU238)/(AV238-AO238)</f>
        <v>0</v>
      </c>
      <c r="BL238">
        <f>(AP238-AV238)/(AP238-AO238)</f>
        <v>0</v>
      </c>
      <c r="BM238">
        <f>(BI238*BG238/AU238)</f>
        <v>0</v>
      </c>
      <c r="BN238">
        <f>(1-BM238)</f>
        <v>0</v>
      </c>
      <c r="CW238">
        <f>$B$11*DU238+$C$11*DV238+$F$11*EG238*(1-EJ238)</f>
        <v>0</v>
      </c>
      <c r="CX238">
        <f>CW238*CY238</f>
        <v>0</v>
      </c>
      <c r="CY238">
        <f>($B$11*$D$9+$C$11*$D$9+$F$11*((ET238+EL238)/MAX(ET238+EL238+EU238, 0.1)*$I$9+EU238/MAX(ET238+EL238+EU238, 0.1)*$J$9))/($B$11+$C$11+$F$11)</f>
        <v>0</v>
      </c>
      <c r="CZ238">
        <f>($B$11*$K$9+$C$11*$K$9+$F$11*((ET238+EL238)/MAX(ET238+EL238+EU238, 0.1)*$P$9+EU238/MAX(ET238+EL238+EU238, 0.1)*$Q$9))/($B$11+$C$11+$F$11)</f>
        <v>0</v>
      </c>
      <c r="DA238">
        <v>1.91</v>
      </c>
      <c r="DB238">
        <v>0.5</v>
      </c>
      <c r="DC238" t="s">
        <v>423</v>
      </c>
      <c r="DD238">
        <v>2</v>
      </c>
      <c r="DE238">
        <v>1758506162.1</v>
      </c>
      <c r="DF238">
        <v>420.8323333333333</v>
      </c>
      <c r="DG238">
        <v>420.0146666666667</v>
      </c>
      <c r="DH238">
        <v>24.00373333333333</v>
      </c>
      <c r="DI238">
        <v>23.95102222222222</v>
      </c>
      <c r="DJ238">
        <v>420.7125555555556</v>
      </c>
      <c r="DK238">
        <v>23.769</v>
      </c>
      <c r="DL238">
        <v>500.0582222222222</v>
      </c>
      <c r="DM238">
        <v>89.96600000000001</v>
      </c>
      <c r="DN238">
        <v>0.05500673333333334</v>
      </c>
      <c r="DO238">
        <v>30.27022222222222</v>
      </c>
      <c r="DP238">
        <v>30.00558888888889</v>
      </c>
      <c r="DQ238">
        <v>999.9000000000001</v>
      </c>
      <c r="DR238">
        <v>0</v>
      </c>
      <c r="DS238">
        <v>0</v>
      </c>
      <c r="DT238">
        <v>10014.78333333333</v>
      </c>
      <c r="DU238">
        <v>0</v>
      </c>
      <c r="DV238">
        <v>1.586734444444445</v>
      </c>
      <c r="DW238">
        <v>0.8174710000000001</v>
      </c>
      <c r="DX238">
        <v>431.1821111111111</v>
      </c>
      <c r="DY238">
        <v>430.3214444444445</v>
      </c>
      <c r="DZ238">
        <v>0.0527191</v>
      </c>
      <c r="EA238">
        <v>420.0146666666667</v>
      </c>
      <c r="EB238">
        <v>23.95102222222222</v>
      </c>
      <c r="EC238">
        <v>2.159521111111111</v>
      </c>
      <c r="ED238">
        <v>2.154777777777778</v>
      </c>
      <c r="EE238">
        <v>18.66513333333333</v>
      </c>
      <c r="EF238">
        <v>18.62998888888889</v>
      </c>
      <c r="EG238">
        <v>0.00500056</v>
      </c>
      <c r="EH238">
        <v>0</v>
      </c>
      <c r="EI238">
        <v>0</v>
      </c>
      <c r="EJ238">
        <v>0</v>
      </c>
      <c r="EK238">
        <v>177.1888888888889</v>
      </c>
      <c r="EL238">
        <v>0.00500056</v>
      </c>
      <c r="EM238">
        <v>-11.38888888888889</v>
      </c>
      <c r="EN238">
        <v>-2.455555555555556</v>
      </c>
      <c r="EO238">
        <v>34.90966666666667</v>
      </c>
      <c r="EP238">
        <v>38.93733333333333</v>
      </c>
      <c r="EQ238">
        <v>36.81211111111111</v>
      </c>
      <c r="ER238">
        <v>38.63144444444444</v>
      </c>
      <c r="ES238">
        <v>37.60366666666667</v>
      </c>
      <c r="ET238">
        <v>0</v>
      </c>
      <c r="EU238">
        <v>0</v>
      </c>
      <c r="EV238">
        <v>0</v>
      </c>
      <c r="EW238">
        <v>1758506167.3</v>
      </c>
      <c r="EX238">
        <v>0</v>
      </c>
      <c r="EY238">
        <v>174.728</v>
      </c>
      <c r="EZ238">
        <v>-18.25384619924829</v>
      </c>
      <c r="FA238">
        <v>36.79230766721959</v>
      </c>
      <c r="FB238">
        <v>-10.252</v>
      </c>
      <c r="FC238">
        <v>15</v>
      </c>
      <c r="FD238">
        <v>0</v>
      </c>
      <c r="FE238" t="s">
        <v>424</v>
      </c>
      <c r="FF238">
        <v>1747148579.5</v>
      </c>
      <c r="FG238">
        <v>1747148584.5</v>
      </c>
      <c r="FH238">
        <v>0</v>
      </c>
      <c r="FI238">
        <v>0.162</v>
      </c>
      <c r="FJ238">
        <v>-0.001</v>
      </c>
      <c r="FK238">
        <v>0.139</v>
      </c>
      <c r="FL238">
        <v>0.058</v>
      </c>
      <c r="FM238">
        <v>420</v>
      </c>
      <c r="FN238">
        <v>16</v>
      </c>
      <c r="FO238">
        <v>0.19</v>
      </c>
      <c r="FP238">
        <v>0.02</v>
      </c>
      <c r="FQ238">
        <v>0.83045265</v>
      </c>
      <c r="FR238">
        <v>-0.01998198123827555</v>
      </c>
      <c r="FS238">
        <v>0.01932794412185373</v>
      </c>
      <c r="FT238">
        <v>1</v>
      </c>
      <c r="FU238">
        <v>174.435294117647</v>
      </c>
      <c r="FV238">
        <v>8.877005276783438</v>
      </c>
      <c r="FW238">
        <v>6.067215775496696</v>
      </c>
      <c r="FX238">
        <v>0</v>
      </c>
      <c r="FY238">
        <v>0.0653345</v>
      </c>
      <c r="FZ238">
        <v>-0.1171686371482177</v>
      </c>
      <c r="GA238">
        <v>0.01356032716043385</v>
      </c>
      <c r="GB238">
        <v>0</v>
      </c>
      <c r="GC238">
        <v>1</v>
      </c>
      <c r="GD238">
        <v>3</v>
      </c>
      <c r="GE238" t="s">
        <v>425</v>
      </c>
      <c r="GF238">
        <v>3.12717</v>
      </c>
      <c r="GG238">
        <v>2.73302</v>
      </c>
      <c r="GH238">
        <v>0.08534410000000001</v>
      </c>
      <c r="GI238">
        <v>0.0856818</v>
      </c>
      <c r="GJ238">
        <v>0.106337</v>
      </c>
      <c r="GK238">
        <v>0.106698</v>
      </c>
      <c r="GL238">
        <v>27407.5</v>
      </c>
      <c r="GM238">
        <v>26560.2</v>
      </c>
      <c r="GN238">
        <v>30507.2</v>
      </c>
      <c r="GO238">
        <v>29304.8</v>
      </c>
      <c r="GP238">
        <v>37628.5</v>
      </c>
      <c r="GQ238">
        <v>34430.5</v>
      </c>
      <c r="GR238">
        <v>46674.7</v>
      </c>
      <c r="GS238">
        <v>43533.4</v>
      </c>
      <c r="GT238">
        <v>1.81647</v>
      </c>
      <c r="GU238">
        <v>1.87485</v>
      </c>
      <c r="GV238">
        <v>0.08086119999999999</v>
      </c>
      <c r="GW238">
        <v>0</v>
      </c>
      <c r="GX238">
        <v>28.6897</v>
      </c>
      <c r="GY238">
        <v>999.9</v>
      </c>
      <c r="GZ238">
        <v>55.1</v>
      </c>
      <c r="HA238">
        <v>31.1</v>
      </c>
      <c r="HB238">
        <v>27.7878</v>
      </c>
      <c r="HC238">
        <v>63.2818</v>
      </c>
      <c r="HD238">
        <v>16.4864</v>
      </c>
      <c r="HE238">
        <v>1</v>
      </c>
      <c r="HF238">
        <v>0.1689</v>
      </c>
      <c r="HG238">
        <v>-1.51512</v>
      </c>
      <c r="HH238">
        <v>20.2125</v>
      </c>
      <c r="HI238">
        <v>5.23915</v>
      </c>
      <c r="HJ238">
        <v>11.974</v>
      </c>
      <c r="HK238">
        <v>4.97175</v>
      </c>
      <c r="HL238">
        <v>3.291</v>
      </c>
      <c r="HM238">
        <v>9999</v>
      </c>
      <c r="HN238">
        <v>9999</v>
      </c>
      <c r="HO238">
        <v>9999</v>
      </c>
      <c r="HP238">
        <v>999.9</v>
      </c>
      <c r="HQ238">
        <v>4.97295</v>
      </c>
      <c r="HR238">
        <v>1.87734</v>
      </c>
      <c r="HS238">
        <v>1.87546</v>
      </c>
      <c r="HT238">
        <v>1.87822</v>
      </c>
      <c r="HU238">
        <v>1.87498</v>
      </c>
      <c r="HV238">
        <v>1.87852</v>
      </c>
      <c r="HW238">
        <v>1.87562</v>
      </c>
      <c r="HX238">
        <v>1.8768</v>
      </c>
      <c r="HY238">
        <v>0</v>
      </c>
      <c r="HZ238">
        <v>0</v>
      </c>
      <c r="IA238">
        <v>0</v>
      </c>
      <c r="IB238">
        <v>0</v>
      </c>
      <c r="IC238" t="s">
        <v>426</v>
      </c>
      <c r="ID238" t="s">
        <v>427</v>
      </c>
      <c r="IE238" t="s">
        <v>428</v>
      </c>
      <c r="IF238" t="s">
        <v>428</v>
      </c>
      <c r="IG238" t="s">
        <v>428</v>
      </c>
      <c r="IH238" t="s">
        <v>428</v>
      </c>
      <c r="II238">
        <v>0</v>
      </c>
      <c r="IJ238">
        <v>100</v>
      </c>
      <c r="IK238">
        <v>100</v>
      </c>
      <c r="IL238">
        <v>0.12</v>
      </c>
      <c r="IM238">
        <v>0.2349</v>
      </c>
      <c r="IN238">
        <v>-0.2620446997112612</v>
      </c>
      <c r="IO238">
        <v>0.0009670109888777422</v>
      </c>
      <c r="IP238">
        <v>-2.06069886015755E-07</v>
      </c>
      <c r="IQ238">
        <v>1.492131737393187E-10</v>
      </c>
      <c r="IR238">
        <v>-0.04753701319922854</v>
      </c>
      <c r="IS238">
        <v>-0.001311061913088307</v>
      </c>
      <c r="IT238">
        <v>0.0006994928358591311</v>
      </c>
      <c r="IU238">
        <v>-6.08881213830995E-06</v>
      </c>
      <c r="IV238">
        <v>3</v>
      </c>
      <c r="IW238">
        <v>2112</v>
      </c>
      <c r="IX238">
        <v>1</v>
      </c>
      <c r="IY238">
        <v>30</v>
      </c>
      <c r="IZ238">
        <v>189293.1</v>
      </c>
      <c r="JA238">
        <v>189293</v>
      </c>
      <c r="JB238">
        <v>1.1145</v>
      </c>
      <c r="JC238">
        <v>2.55249</v>
      </c>
      <c r="JD238">
        <v>1.39893</v>
      </c>
      <c r="JE238">
        <v>2.35474</v>
      </c>
      <c r="JF238">
        <v>1.44897</v>
      </c>
      <c r="JG238">
        <v>2.55005</v>
      </c>
      <c r="JH238">
        <v>37.4098</v>
      </c>
      <c r="JI238">
        <v>24.2276</v>
      </c>
      <c r="JJ238">
        <v>18</v>
      </c>
      <c r="JK238">
        <v>476.295</v>
      </c>
      <c r="JL238">
        <v>483.5</v>
      </c>
      <c r="JM238">
        <v>31.1938</v>
      </c>
      <c r="JN238">
        <v>29.355</v>
      </c>
      <c r="JO238">
        <v>29.9999</v>
      </c>
      <c r="JP238">
        <v>29.0918</v>
      </c>
      <c r="JQ238">
        <v>29.16</v>
      </c>
      <c r="JR238">
        <v>22.3376</v>
      </c>
      <c r="JS238">
        <v>22.8959</v>
      </c>
      <c r="JT238">
        <v>100</v>
      </c>
      <c r="JU238">
        <v>31.1877</v>
      </c>
      <c r="JV238">
        <v>420</v>
      </c>
      <c r="JW238">
        <v>23.9799</v>
      </c>
      <c r="JX238">
        <v>100.863</v>
      </c>
      <c r="JY238">
        <v>100.145</v>
      </c>
    </row>
    <row r="239" spans="1:285">
      <c r="A239">
        <v>223</v>
      </c>
      <c r="B239">
        <v>1758506167.1</v>
      </c>
      <c r="C239">
        <v>2650.5</v>
      </c>
      <c r="D239" t="s">
        <v>877</v>
      </c>
      <c r="E239" t="s">
        <v>878</v>
      </c>
      <c r="F239">
        <v>5</v>
      </c>
      <c r="G239" t="s">
        <v>734</v>
      </c>
      <c r="H239" t="s">
        <v>420</v>
      </c>
      <c r="I239" t="s">
        <v>421</v>
      </c>
      <c r="J239">
        <v>1758506164.1</v>
      </c>
      <c r="K239">
        <f>(L239)/1000</f>
        <v>0</v>
      </c>
      <c r="L239">
        <f>1000*DL239*AJ239*(DH239-DI239)/(100*DA239*(1000-AJ239*DH239))</f>
        <v>0</v>
      </c>
      <c r="M239">
        <f>DL239*AJ239*(DG239-DF239*(1000-AJ239*DI239)/(1000-AJ239*DH239))/(100*DA239)</f>
        <v>0</v>
      </c>
      <c r="N239">
        <f>DF239 - IF(AJ239&gt;1, M239*DA239*100.0/(AL239), 0)</f>
        <v>0</v>
      </c>
      <c r="O239">
        <f>((U239-K239/2)*N239-M239)/(U239+K239/2)</f>
        <v>0</v>
      </c>
      <c r="P239">
        <f>O239*(DM239+DN239)/1000.0</f>
        <v>0</v>
      </c>
      <c r="Q239">
        <f>(DF239 - IF(AJ239&gt;1, M239*DA239*100.0/(AL239), 0))*(DM239+DN239)/1000.0</f>
        <v>0</v>
      </c>
      <c r="R239">
        <f>2.0/((1/T239-1/S239)+SIGN(T239)*SQRT((1/T239-1/S239)*(1/T239-1/S239) + 4*DB239/((DB239+1)*(DB239+1))*(2*1/T239*1/S239-1/S239*1/S239)))</f>
        <v>0</v>
      </c>
      <c r="S239">
        <f>IF(LEFT(DC239,1)&lt;&gt;"0",IF(LEFT(DC239,1)="1",3.0,DD239),$D$5+$E$5*(DT239*DM239/($K$5*1000))+$F$5*(DT239*DM239/($K$5*1000))*MAX(MIN(DA239,$J$5),$I$5)*MAX(MIN(DA239,$J$5),$I$5)+$G$5*MAX(MIN(DA239,$J$5),$I$5)*(DT239*DM239/($K$5*1000))+$H$5*(DT239*DM239/($K$5*1000))*(DT239*DM239/($K$5*1000)))</f>
        <v>0</v>
      </c>
      <c r="T239">
        <f>K239*(1000-(1000*0.61365*exp(17.502*X239/(240.97+X239))/(DM239+DN239)+DH239)/2)/(1000*0.61365*exp(17.502*X239/(240.97+X239))/(DM239+DN239)-DH239)</f>
        <v>0</v>
      </c>
      <c r="U239">
        <f>1/((DB239+1)/(R239/1.6)+1/(S239/1.37)) + DB239/((DB239+1)/(R239/1.6) + DB239/(S239/1.37))</f>
        <v>0</v>
      </c>
      <c r="V239">
        <f>(CW239*CZ239)</f>
        <v>0</v>
      </c>
      <c r="W239">
        <f>(DO239+(V239+2*0.95*5.67E-8*(((DO239+$B$7)+273)^4-(DO239+273)^4)-44100*K239)/(1.84*29.3*S239+8*0.95*5.67E-8*(DO239+273)^3))</f>
        <v>0</v>
      </c>
      <c r="X239">
        <f>($C$7*DP239+$D$7*DQ239+$E$7*W239)</f>
        <v>0</v>
      </c>
      <c r="Y239">
        <f>0.61365*exp(17.502*X239/(240.97+X239))</f>
        <v>0</v>
      </c>
      <c r="Z239">
        <f>(AA239/AB239*100)</f>
        <v>0</v>
      </c>
      <c r="AA239">
        <f>DH239*(DM239+DN239)/1000</f>
        <v>0</v>
      </c>
      <c r="AB239">
        <f>0.61365*exp(17.502*DO239/(240.97+DO239))</f>
        <v>0</v>
      </c>
      <c r="AC239">
        <f>(Y239-DH239*(DM239+DN239)/1000)</f>
        <v>0</v>
      </c>
      <c r="AD239">
        <f>(-K239*44100)</f>
        <v>0</v>
      </c>
      <c r="AE239">
        <f>2*29.3*S239*0.92*(DO239-X239)</f>
        <v>0</v>
      </c>
      <c r="AF239">
        <f>2*0.95*5.67E-8*(((DO239+$B$7)+273)^4-(X239+273)^4)</f>
        <v>0</v>
      </c>
      <c r="AG239">
        <f>V239+AF239+AD239+AE239</f>
        <v>0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MAX(0,($B$13+$C$13*DT239)/(1+$D$13*DT239)*DM239/(DO239+273)*$E$13)</f>
        <v>0</v>
      </c>
      <c r="AM239" t="s">
        <v>422</v>
      </c>
      <c r="AN239" t="s">
        <v>422</v>
      </c>
      <c r="AO239">
        <v>0</v>
      </c>
      <c r="AP239">
        <v>0</v>
      </c>
      <c r="AQ239">
        <f>1-AO239/AP239</f>
        <v>0</v>
      </c>
      <c r="AR239">
        <v>0</v>
      </c>
      <c r="AS239" t="s">
        <v>422</v>
      </c>
      <c r="AT239" t="s">
        <v>422</v>
      </c>
      <c r="AU239">
        <v>0</v>
      </c>
      <c r="AV239">
        <v>0</v>
      </c>
      <c r="AW239">
        <f>1-AU239/AV239</f>
        <v>0</v>
      </c>
      <c r="AX239">
        <v>0.5</v>
      </c>
      <c r="AY239">
        <f>CX239</f>
        <v>0</v>
      </c>
      <c r="AZ239">
        <f>M239</f>
        <v>0</v>
      </c>
      <c r="BA239">
        <f>AW239*AX239*AY239</f>
        <v>0</v>
      </c>
      <c r="BB239">
        <f>(AZ239-AR239)/AY239</f>
        <v>0</v>
      </c>
      <c r="BC239">
        <f>(AP239-AV239)/AV239</f>
        <v>0</v>
      </c>
      <c r="BD239">
        <f>AO239/(AQ239+AO239/AV239)</f>
        <v>0</v>
      </c>
      <c r="BE239" t="s">
        <v>422</v>
      </c>
      <c r="BF239">
        <v>0</v>
      </c>
      <c r="BG239">
        <f>IF(BF239&lt;&gt;0, BF239, BD239)</f>
        <v>0</v>
      </c>
      <c r="BH239">
        <f>1-BG239/AV239</f>
        <v>0</v>
      </c>
      <c r="BI239">
        <f>(AV239-AU239)/(AV239-BG239)</f>
        <v>0</v>
      </c>
      <c r="BJ239">
        <f>(AP239-AV239)/(AP239-BG239)</f>
        <v>0</v>
      </c>
      <c r="BK239">
        <f>(AV239-AU239)/(AV239-AO239)</f>
        <v>0</v>
      </c>
      <c r="BL239">
        <f>(AP239-AV239)/(AP239-AO239)</f>
        <v>0</v>
      </c>
      <c r="BM239">
        <f>(BI239*BG239/AU239)</f>
        <v>0</v>
      </c>
      <c r="BN239">
        <f>(1-BM239)</f>
        <v>0</v>
      </c>
      <c r="CW239">
        <f>$B$11*DU239+$C$11*DV239+$F$11*EG239*(1-EJ239)</f>
        <v>0</v>
      </c>
      <c r="CX239">
        <f>CW239*CY239</f>
        <v>0</v>
      </c>
      <c r="CY239">
        <f>($B$11*$D$9+$C$11*$D$9+$F$11*((ET239+EL239)/MAX(ET239+EL239+EU239, 0.1)*$I$9+EU239/MAX(ET239+EL239+EU239, 0.1)*$J$9))/($B$11+$C$11+$F$11)</f>
        <v>0</v>
      </c>
      <c r="CZ239">
        <f>($B$11*$K$9+$C$11*$K$9+$F$11*((ET239+EL239)/MAX(ET239+EL239+EU239, 0.1)*$P$9+EU239/MAX(ET239+EL239+EU239, 0.1)*$Q$9))/($B$11+$C$11+$F$11)</f>
        <v>0</v>
      </c>
      <c r="DA239">
        <v>1.91</v>
      </c>
      <c r="DB239">
        <v>0.5</v>
      </c>
      <c r="DC239" t="s">
        <v>423</v>
      </c>
      <c r="DD239">
        <v>2</v>
      </c>
      <c r="DE239">
        <v>1758506164.1</v>
      </c>
      <c r="DF239">
        <v>420.8186666666666</v>
      </c>
      <c r="DG239">
        <v>419.9914444444444</v>
      </c>
      <c r="DH239">
        <v>24.00854444444444</v>
      </c>
      <c r="DI239">
        <v>23.95086666666667</v>
      </c>
      <c r="DJ239">
        <v>420.699</v>
      </c>
      <c r="DK239">
        <v>23.77372222222222</v>
      </c>
      <c r="DL239">
        <v>500.0551111111111</v>
      </c>
      <c r="DM239">
        <v>89.96624444444443</v>
      </c>
      <c r="DN239">
        <v>0.05511067777777778</v>
      </c>
      <c r="DO239">
        <v>30.27034444444445</v>
      </c>
      <c r="DP239">
        <v>30.00606666666667</v>
      </c>
      <c r="DQ239">
        <v>999.9000000000001</v>
      </c>
      <c r="DR239">
        <v>0</v>
      </c>
      <c r="DS239">
        <v>0</v>
      </c>
      <c r="DT239">
        <v>10003.32</v>
      </c>
      <c r="DU239">
        <v>0</v>
      </c>
      <c r="DV239">
        <v>1.585202222222222</v>
      </c>
      <c r="DW239">
        <v>0.8272094444444443</v>
      </c>
      <c r="DX239">
        <v>431.1702222222222</v>
      </c>
      <c r="DY239">
        <v>430.2974444444445</v>
      </c>
      <c r="DZ239">
        <v>0.0577030111111111</v>
      </c>
      <c r="EA239">
        <v>419.9914444444444</v>
      </c>
      <c r="EB239">
        <v>23.95086666666667</v>
      </c>
      <c r="EC239">
        <v>2.15996</v>
      </c>
      <c r="ED239">
        <v>2.154768888888889</v>
      </c>
      <c r="EE239">
        <v>18.66838888888889</v>
      </c>
      <c r="EF239">
        <v>18.62992222222222</v>
      </c>
      <c r="EG239">
        <v>0.00500056</v>
      </c>
      <c r="EH239">
        <v>0</v>
      </c>
      <c r="EI239">
        <v>0</v>
      </c>
      <c r="EJ239">
        <v>0</v>
      </c>
      <c r="EK239">
        <v>175.3777777777778</v>
      </c>
      <c r="EL239">
        <v>0.00500056</v>
      </c>
      <c r="EM239">
        <v>-8.911111111111111</v>
      </c>
      <c r="EN239">
        <v>-2.511111111111111</v>
      </c>
      <c r="EO239">
        <v>34.92355555555556</v>
      </c>
      <c r="EP239">
        <v>38.99277777777777</v>
      </c>
      <c r="EQ239">
        <v>36.833</v>
      </c>
      <c r="ER239">
        <v>38.68711111111111</v>
      </c>
      <c r="ES239">
        <v>37.63844444444445</v>
      </c>
      <c r="ET239">
        <v>0</v>
      </c>
      <c r="EU239">
        <v>0</v>
      </c>
      <c r="EV239">
        <v>0</v>
      </c>
      <c r="EW239">
        <v>1758506169.1</v>
      </c>
      <c r="EX239">
        <v>0</v>
      </c>
      <c r="EY239">
        <v>174.5269230769231</v>
      </c>
      <c r="EZ239">
        <v>2.123076850009154</v>
      </c>
      <c r="FA239">
        <v>10.12649565790144</v>
      </c>
      <c r="FB239">
        <v>-10.06153846153846</v>
      </c>
      <c r="FC239">
        <v>15</v>
      </c>
      <c r="FD239">
        <v>0</v>
      </c>
      <c r="FE239" t="s">
        <v>424</v>
      </c>
      <c r="FF239">
        <v>1747148579.5</v>
      </c>
      <c r="FG239">
        <v>1747148584.5</v>
      </c>
      <c r="FH239">
        <v>0</v>
      </c>
      <c r="FI239">
        <v>0.162</v>
      </c>
      <c r="FJ239">
        <v>-0.001</v>
      </c>
      <c r="FK239">
        <v>0.139</v>
      </c>
      <c r="FL239">
        <v>0.058</v>
      </c>
      <c r="FM239">
        <v>420</v>
      </c>
      <c r="FN239">
        <v>16</v>
      </c>
      <c r="FO239">
        <v>0.19</v>
      </c>
      <c r="FP239">
        <v>0.02</v>
      </c>
      <c r="FQ239">
        <v>0.8312675121951221</v>
      </c>
      <c r="FR239">
        <v>-0.0227696864111496</v>
      </c>
      <c r="FS239">
        <v>0.01975432452700279</v>
      </c>
      <c r="FT239">
        <v>1</v>
      </c>
      <c r="FU239">
        <v>174.6058823529412</v>
      </c>
      <c r="FV239">
        <v>-1.903743328407368</v>
      </c>
      <c r="FW239">
        <v>5.768063248025111</v>
      </c>
      <c r="FX239">
        <v>0</v>
      </c>
      <c r="FY239">
        <v>0.06363486341463415</v>
      </c>
      <c r="FZ239">
        <v>-0.09351320905923331</v>
      </c>
      <c r="GA239">
        <v>0.01281598405526314</v>
      </c>
      <c r="GB239">
        <v>1</v>
      </c>
      <c r="GC239">
        <v>2</v>
      </c>
      <c r="GD239">
        <v>3</v>
      </c>
      <c r="GE239" t="s">
        <v>434</v>
      </c>
      <c r="GF239">
        <v>3.12708</v>
      </c>
      <c r="GG239">
        <v>2.73288</v>
      </c>
      <c r="GH239">
        <v>0.0853389</v>
      </c>
      <c r="GI239">
        <v>0.0856855</v>
      </c>
      <c r="GJ239">
        <v>0.106344</v>
      </c>
      <c r="GK239">
        <v>0.106695</v>
      </c>
      <c r="GL239">
        <v>27407.9</v>
      </c>
      <c r="GM239">
        <v>26560</v>
      </c>
      <c r="GN239">
        <v>30507.5</v>
      </c>
      <c r="GO239">
        <v>29304.7</v>
      </c>
      <c r="GP239">
        <v>37628.7</v>
      </c>
      <c r="GQ239">
        <v>34430.5</v>
      </c>
      <c r="GR239">
        <v>46675.3</v>
      </c>
      <c r="GS239">
        <v>43533.2</v>
      </c>
      <c r="GT239">
        <v>1.81635</v>
      </c>
      <c r="GU239">
        <v>1.875</v>
      </c>
      <c r="GV239">
        <v>0.08099530000000001</v>
      </c>
      <c r="GW239">
        <v>0</v>
      </c>
      <c r="GX239">
        <v>28.6915</v>
      </c>
      <c r="GY239">
        <v>999.9</v>
      </c>
      <c r="GZ239">
        <v>55.1</v>
      </c>
      <c r="HA239">
        <v>31.2</v>
      </c>
      <c r="HB239">
        <v>27.9469</v>
      </c>
      <c r="HC239">
        <v>63.4418</v>
      </c>
      <c r="HD239">
        <v>16.4944</v>
      </c>
      <c r="HE239">
        <v>1</v>
      </c>
      <c r="HF239">
        <v>0.168905</v>
      </c>
      <c r="HG239">
        <v>-1.50549</v>
      </c>
      <c r="HH239">
        <v>20.2126</v>
      </c>
      <c r="HI239">
        <v>5.239</v>
      </c>
      <c r="HJ239">
        <v>11.974</v>
      </c>
      <c r="HK239">
        <v>4.97175</v>
      </c>
      <c r="HL239">
        <v>3.291</v>
      </c>
      <c r="HM239">
        <v>9999</v>
      </c>
      <c r="HN239">
        <v>9999</v>
      </c>
      <c r="HO239">
        <v>9999</v>
      </c>
      <c r="HP239">
        <v>999.9</v>
      </c>
      <c r="HQ239">
        <v>4.97295</v>
      </c>
      <c r="HR239">
        <v>1.87738</v>
      </c>
      <c r="HS239">
        <v>1.87546</v>
      </c>
      <c r="HT239">
        <v>1.87826</v>
      </c>
      <c r="HU239">
        <v>1.875</v>
      </c>
      <c r="HV239">
        <v>1.87852</v>
      </c>
      <c r="HW239">
        <v>1.87564</v>
      </c>
      <c r="HX239">
        <v>1.87682</v>
      </c>
      <c r="HY239">
        <v>0</v>
      </c>
      <c r="HZ239">
        <v>0</v>
      </c>
      <c r="IA239">
        <v>0</v>
      </c>
      <c r="IB239">
        <v>0</v>
      </c>
      <c r="IC239" t="s">
        <v>426</v>
      </c>
      <c r="ID239" t="s">
        <v>427</v>
      </c>
      <c r="IE239" t="s">
        <v>428</v>
      </c>
      <c r="IF239" t="s">
        <v>428</v>
      </c>
      <c r="IG239" t="s">
        <v>428</v>
      </c>
      <c r="IH239" t="s">
        <v>428</v>
      </c>
      <c r="II239">
        <v>0</v>
      </c>
      <c r="IJ239">
        <v>100</v>
      </c>
      <c r="IK239">
        <v>100</v>
      </c>
      <c r="IL239">
        <v>0.12</v>
      </c>
      <c r="IM239">
        <v>0.235</v>
      </c>
      <c r="IN239">
        <v>-0.2620446997112612</v>
      </c>
      <c r="IO239">
        <v>0.0009670109888777422</v>
      </c>
      <c r="IP239">
        <v>-2.06069886015755E-07</v>
      </c>
      <c r="IQ239">
        <v>1.492131737393187E-10</v>
      </c>
      <c r="IR239">
        <v>-0.04753701319922854</v>
      </c>
      <c r="IS239">
        <v>-0.001311061913088307</v>
      </c>
      <c r="IT239">
        <v>0.0006994928358591311</v>
      </c>
      <c r="IU239">
        <v>-6.08881213830995E-06</v>
      </c>
      <c r="IV239">
        <v>3</v>
      </c>
      <c r="IW239">
        <v>2112</v>
      </c>
      <c r="IX239">
        <v>1</v>
      </c>
      <c r="IY239">
        <v>30</v>
      </c>
      <c r="IZ239">
        <v>189293.1</v>
      </c>
      <c r="JA239">
        <v>189293</v>
      </c>
      <c r="JB239">
        <v>1.11328</v>
      </c>
      <c r="JC239">
        <v>2.55371</v>
      </c>
      <c r="JD239">
        <v>1.39893</v>
      </c>
      <c r="JE239">
        <v>2.35474</v>
      </c>
      <c r="JF239">
        <v>1.44897</v>
      </c>
      <c r="JG239">
        <v>2.53174</v>
      </c>
      <c r="JH239">
        <v>37.4098</v>
      </c>
      <c r="JI239">
        <v>24.2188</v>
      </c>
      <c r="JJ239">
        <v>18</v>
      </c>
      <c r="JK239">
        <v>476.223</v>
      </c>
      <c r="JL239">
        <v>483.59</v>
      </c>
      <c r="JM239">
        <v>31.1921</v>
      </c>
      <c r="JN239">
        <v>29.3537</v>
      </c>
      <c r="JO239">
        <v>29.9999</v>
      </c>
      <c r="JP239">
        <v>29.0912</v>
      </c>
      <c r="JQ239">
        <v>29.1588</v>
      </c>
      <c r="JR239">
        <v>22.3375</v>
      </c>
      <c r="JS239">
        <v>22.8959</v>
      </c>
      <c r="JT239">
        <v>100</v>
      </c>
      <c r="JU239">
        <v>31.1877</v>
      </c>
      <c r="JV239">
        <v>420</v>
      </c>
      <c r="JW239">
        <v>23.9799</v>
      </c>
      <c r="JX239">
        <v>100.864</v>
      </c>
      <c r="JY239">
        <v>100.145</v>
      </c>
    </row>
    <row r="240" spans="1:285">
      <c r="A240">
        <v>224</v>
      </c>
      <c r="B240">
        <v>1758506169.1</v>
      </c>
      <c r="C240">
        <v>2652.5</v>
      </c>
      <c r="D240" t="s">
        <v>879</v>
      </c>
      <c r="E240" t="s">
        <v>880</v>
      </c>
      <c r="F240">
        <v>5</v>
      </c>
      <c r="G240" t="s">
        <v>734</v>
      </c>
      <c r="H240" t="s">
        <v>420</v>
      </c>
      <c r="I240" t="s">
        <v>421</v>
      </c>
      <c r="J240">
        <v>1758506166.1</v>
      </c>
      <c r="K240">
        <f>(L240)/1000</f>
        <v>0</v>
      </c>
      <c r="L240">
        <f>1000*DL240*AJ240*(DH240-DI240)/(100*DA240*(1000-AJ240*DH240))</f>
        <v>0</v>
      </c>
      <c r="M240">
        <f>DL240*AJ240*(DG240-DF240*(1000-AJ240*DI240)/(1000-AJ240*DH240))/(100*DA240)</f>
        <v>0</v>
      </c>
      <c r="N240">
        <f>DF240 - IF(AJ240&gt;1, M240*DA240*100.0/(AL240), 0)</f>
        <v>0</v>
      </c>
      <c r="O240">
        <f>((U240-K240/2)*N240-M240)/(U240+K240/2)</f>
        <v>0</v>
      </c>
      <c r="P240">
        <f>O240*(DM240+DN240)/1000.0</f>
        <v>0</v>
      </c>
      <c r="Q240">
        <f>(DF240 - IF(AJ240&gt;1, M240*DA240*100.0/(AL240), 0))*(DM240+DN240)/1000.0</f>
        <v>0</v>
      </c>
      <c r="R240">
        <f>2.0/((1/T240-1/S240)+SIGN(T240)*SQRT((1/T240-1/S240)*(1/T240-1/S240) + 4*DB240/((DB240+1)*(DB240+1))*(2*1/T240*1/S240-1/S240*1/S240)))</f>
        <v>0</v>
      </c>
      <c r="S240">
        <f>IF(LEFT(DC240,1)&lt;&gt;"0",IF(LEFT(DC240,1)="1",3.0,DD240),$D$5+$E$5*(DT240*DM240/($K$5*1000))+$F$5*(DT240*DM240/($K$5*1000))*MAX(MIN(DA240,$J$5),$I$5)*MAX(MIN(DA240,$J$5),$I$5)+$G$5*MAX(MIN(DA240,$J$5),$I$5)*(DT240*DM240/($K$5*1000))+$H$5*(DT240*DM240/($K$5*1000))*(DT240*DM240/($K$5*1000)))</f>
        <v>0</v>
      </c>
      <c r="T240">
        <f>K240*(1000-(1000*0.61365*exp(17.502*X240/(240.97+X240))/(DM240+DN240)+DH240)/2)/(1000*0.61365*exp(17.502*X240/(240.97+X240))/(DM240+DN240)-DH240)</f>
        <v>0</v>
      </c>
      <c r="U240">
        <f>1/((DB240+1)/(R240/1.6)+1/(S240/1.37)) + DB240/((DB240+1)/(R240/1.6) + DB240/(S240/1.37))</f>
        <v>0</v>
      </c>
      <c r="V240">
        <f>(CW240*CZ240)</f>
        <v>0</v>
      </c>
      <c r="W240">
        <f>(DO240+(V240+2*0.95*5.67E-8*(((DO240+$B$7)+273)^4-(DO240+273)^4)-44100*K240)/(1.84*29.3*S240+8*0.95*5.67E-8*(DO240+273)^3))</f>
        <v>0</v>
      </c>
      <c r="X240">
        <f>($C$7*DP240+$D$7*DQ240+$E$7*W240)</f>
        <v>0</v>
      </c>
      <c r="Y240">
        <f>0.61365*exp(17.502*X240/(240.97+X240))</f>
        <v>0</v>
      </c>
      <c r="Z240">
        <f>(AA240/AB240*100)</f>
        <v>0</v>
      </c>
      <c r="AA240">
        <f>DH240*(DM240+DN240)/1000</f>
        <v>0</v>
      </c>
      <c r="AB240">
        <f>0.61365*exp(17.502*DO240/(240.97+DO240))</f>
        <v>0</v>
      </c>
      <c r="AC240">
        <f>(Y240-DH240*(DM240+DN240)/1000)</f>
        <v>0</v>
      </c>
      <c r="AD240">
        <f>(-K240*44100)</f>
        <v>0</v>
      </c>
      <c r="AE240">
        <f>2*29.3*S240*0.92*(DO240-X240)</f>
        <v>0</v>
      </c>
      <c r="AF240">
        <f>2*0.95*5.67E-8*(((DO240+$B$7)+273)^4-(X240+273)^4)</f>
        <v>0</v>
      </c>
      <c r="AG240">
        <f>V240+AF240+AD240+AE240</f>
        <v>0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MAX(0,($B$13+$C$13*DT240)/(1+$D$13*DT240)*DM240/(DO240+273)*$E$13)</f>
        <v>0</v>
      </c>
      <c r="AM240" t="s">
        <v>422</v>
      </c>
      <c r="AN240" t="s">
        <v>422</v>
      </c>
      <c r="AO240">
        <v>0</v>
      </c>
      <c r="AP240">
        <v>0</v>
      </c>
      <c r="AQ240">
        <f>1-AO240/AP240</f>
        <v>0</v>
      </c>
      <c r="AR240">
        <v>0</v>
      </c>
      <c r="AS240" t="s">
        <v>422</v>
      </c>
      <c r="AT240" t="s">
        <v>422</v>
      </c>
      <c r="AU240">
        <v>0</v>
      </c>
      <c r="AV240">
        <v>0</v>
      </c>
      <c r="AW240">
        <f>1-AU240/AV240</f>
        <v>0</v>
      </c>
      <c r="AX240">
        <v>0.5</v>
      </c>
      <c r="AY240">
        <f>CX240</f>
        <v>0</v>
      </c>
      <c r="AZ240">
        <f>M240</f>
        <v>0</v>
      </c>
      <c r="BA240">
        <f>AW240*AX240*AY240</f>
        <v>0</v>
      </c>
      <c r="BB240">
        <f>(AZ240-AR240)/AY240</f>
        <v>0</v>
      </c>
      <c r="BC240">
        <f>(AP240-AV240)/AV240</f>
        <v>0</v>
      </c>
      <c r="BD240">
        <f>AO240/(AQ240+AO240/AV240)</f>
        <v>0</v>
      </c>
      <c r="BE240" t="s">
        <v>422</v>
      </c>
      <c r="BF240">
        <v>0</v>
      </c>
      <c r="BG240">
        <f>IF(BF240&lt;&gt;0, BF240, BD240)</f>
        <v>0</v>
      </c>
      <c r="BH240">
        <f>1-BG240/AV240</f>
        <v>0</v>
      </c>
      <c r="BI240">
        <f>(AV240-AU240)/(AV240-BG240)</f>
        <v>0</v>
      </c>
      <c r="BJ240">
        <f>(AP240-AV240)/(AP240-BG240)</f>
        <v>0</v>
      </c>
      <c r="BK240">
        <f>(AV240-AU240)/(AV240-AO240)</f>
        <v>0</v>
      </c>
      <c r="BL240">
        <f>(AP240-AV240)/(AP240-AO240)</f>
        <v>0</v>
      </c>
      <c r="BM240">
        <f>(BI240*BG240/AU240)</f>
        <v>0</v>
      </c>
      <c r="BN240">
        <f>(1-BM240)</f>
        <v>0</v>
      </c>
      <c r="CW240">
        <f>$B$11*DU240+$C$11*DV240+$F$11*EG240*(1-EJ240)</f>
        <v>0</v>
      </c>
      <c r="CX240">
        <f>CW240*CY240</f>
        <v>0</v>
      </c>
      <c r="CY240">
        <f>($B$11*$D$9+$C$11*$D$9+$F$11*((ET240+EL240)/MAX(ET240+EL240+EU240, 0.1)*$I$9+EU240/MAX(ET240+EL240+EU240, 0.1)*$J$9))/($B$11+$C$11+$F$11)</f>
        <v>0</v>
      </c>
      <c r="CZ240">
        <f>($B$11*$K$9+$C$11*$K$9+$F$11*((ET240+EL240)/MAX(ET240+EL240+EU240, 0.1)*$P$9+EU240/MAX(ET240+EL240+EU240, 0.1)*$Q$9))/($B$11+$C$11+$F$11)</f>
        <v>0</v>
      </c>
      <c r="DA240">
        <v>1.91</v>
      </c>
      <c r="DB240">
        <v>0.5</v>
      </c>
      <c r="DC240" t="s">
        <v>423</v>
      </c>
      <c r="DD240">
        <v>2</v>
      </c>
      <c r="DE240">
        <v>1758506166.1</v>
      </c>
      <c r="DF240">
        <v>420.799</v>
      </c>
      <c r="DG240">
        <v>419.987</v>
      </c>
      <c r="DH240">
        <v>24.01194444444445</v>
      </c>
      <c r="DI240">
        <v>23.95052222222222</v>
      </c>
      <c r="DJ240">
        <v>420.6796666666667</v>
      </c>
      <c r="DK240">
        <v>23.77703333333334</v>
      </c>
      <c r="DL240">
        <v>500.0251111111111</v>
      </c>
      <c r="DM240">
        <v>89.96576666666665</v>
      </c>
      <c r="DN240">
        <v>0.05528044444444444</v>
      </c>
      <c r="DO240">
        <v>30.27006666666667</v>
      </c>
      <c r="DP240">
        <v>30.00896666666667</v>
      </c>
      <c r="DQ240">
        <v>999.9000000000001</v>
      </c>
      <c r="DR240">
        <v>0</v>
      </c>
      <c r="DS240">
        <v>0</v>
      </c>
      <c r="DT240">
        <v>9985.480000000001</v>
      </c>
      <c r="DU240">
        <v>0</v>
      </c>
      <c r="DV240">
        <v>1.585202222222222</v>
      </c>
      <c r="DW240">
        <v>0.8122015555555556</v>
      </c>
      <c r="DX240">
        <v>431.1517777777778</v>
      </c>
      <c r="DY240">
        <v>430.2927777777778</v>
      </c>
      <c r="DZ240">
        <v>0.06142764444444444</v>
      </c>
      <c r="EA240">
        <v>419.987</v>
      </c>
      <c r="EB240">
        <v>23.95052222222222</v>
      </c>
      <c r="EC240">
        <v>2.160252222222222</v>
      </c>
      <c r="ED240">
        <v>2.154727777777778</v>
      </c>
      <c r="EE240">
        <v>18.67057777777778</v>
      </c>
      <c r="EF240">
        <v>18.62961111111111</v>
      </c>
      <c r="EG240">
        <v>0.00500056</v>
      </c>
      <c r="EH240">
        <v>0</v>
      </c>
      <c r="EI240">
        <v>0</v>
      </c>
      <c r="EJ240">
        <v>0</v>
      </c>
      <c r="EK240">
        <v>176.2777777777778</v>
      </c>
      <c r="EL240">
        <v>0.00500056</v>
      </c>
      <c r="EM240">
        <v>-10.91111111111111</v>
      </c>
      <c r="EN240">
        <v>-2.533333333333333</v>
      </c>
      <c r="EO240">
        <v>34.93733333333333</v>
      </c>
      <c r="EP240">
        <v>39.04844444444444</v>
      </c>
      <c r="EQ240">
        <v>36.86788888888888</v>
      </c>
      <c r="ER240">
        <v>38.75666666666667</v>
      </c>
      <c r="ES240">
        <v>37.67322222222222</v>
      </c>
      <c r="ET240">
        <v>0</v>
      </c>
      <c r="EU240">
        <v>0</v>
      </c>
      <c r="EV240">
        <v>0</v>
      </c>
      <c r="EW240">
        <v>1758506170.9</v>
      </c>
      <c r="EX240">
        <v>0</v>
      </c>
      <c r="EY240">
        <v>173.796</v>
      </c>
      <c r="EZ240">
        <v>10.57692258548474</v>
      </c>
      <c r="FA240">
        <v>-6.092307473169529</v>
      </c>
      <c r="FB240">
        <v>-9.244000000000002</v>
      </c>
      <c r="FC240">
        <v>15</v>
      </c>
      <c r="FD240">
        <v>0</v>
      </c>
      <c r="FE240" t="s">
        <v>424</v>
      </c>
      <c r="FF240">
        <v>1747148579.5</v>
      </c>
      <c r="FG240">
        <v>1747148584.5</v>
      </c>
      <c r="FH240">
        <v>0</v>
      </c>
      <c r="FI240">
        <v>0.162</v>
      </c>
      <c r="FJ240">
        <v>-0.001</v>
      </c>
      <c r="FK240">
        <v>0.139</v>
      </c>
      <c r="FL240">
        <v>0.058</v>
      </c>
      <c r="FM240">
        <v>420</v>
      </c>
      <c r="FN240">
        <v>16</v>
      </c>
      <c r="FO240">
        <v>0.19</v>
      </c>
      <c r="FP240">
        <v>0.02</v>
      </c>
      <c r="FQ240">
        <v>0.82712095</v>
      </c>
      <c r="FR240">
        <v>-0.09125774859287178</v>
      </c>
      <c r="FS240">
        <v>0.02468407036222956</v>
      </c>
      <c r="FT240">
        <v>1</v>
      </c>
      <c r="FU240">
        <v>174.7205882352941</v>
      </c>
      <c r="FV240">
        <v>1.275782948062606</v>
      </c>
      <c r="FW240">
        <v>6.437746199142016</v>
      </c>
      <c r="FX240">
        <v>0</v>
      </c>
      <c r="FY240">
        <v>0.062270535</v>
      </c>
      <c r="FZ240">
        <v>-0.07401517148217648</v>
      </c>
      <c r="GA240">
        <v>0.01217111639091809</v>
      </c>
      <c r="GB240">
        <v>1</v>
      </c>
      <c r="GC240">
        <v>2</v>
      </c>
      <c r="GD240">
        <v>3</v>
      </c>
      <c r="GE240" t="s">
        <v>434</v>
      </c>
      <c r="GF240">
        <v>3.12691</v>
      </c>
      <c r="GG240">
        <v>2.73296</v>
      </c>
      <c r="GH240">
        <v>0.08533689999999999</v>
      </c>
      <c r="GI240">
        <v>0.0856888</v>
      </c>
      <c r="GJ240">
        <v>0.106343</v>
      </c>
      <c r="GK240">
        <v>0.106691</v>
      </c>
      <c r="GL240">
        <v>27408.1</v>
      </c>
      <c r="GM240">
        <v>26559.9</v>
      </c>
      <c r="GN240">
        <v>30507.6</v>
      </c>
      <c r="GO240">
        <v>29304.7</v>
      </c>
      <c r="GP240">
        <v>37629</v>
      </c>
      <c r="GQ240">
        <v>34430.5</v>
      </c>
      <c r="GR240">
        <v>46675.5</v>
      </c>
      <c r="GS240">
        <v>43533.1</v>
      </c>
      <c r="GT240">
        <v>1.81605</v>
      </c>
      <c r="GU240">
        <v>1.87518</v>
      </c>
      <c r="GV240">
        <v>0.0809878</v>
      </c>
      <c r="GW240">
        <v>0</v>
      </c>
      <c r="GX240">
        <v>28.6927</v>
      </c>
      <c r="GY240">
        <v>999.9</v>
      </c>
      <c r="GZ240">
        <v>55.1</v>
      </c>
      <c r="HA240">
        <v>31.2</v>
      </c>
      <c r="HB240">
        <v>27.9457</v>
      </c>
      <c r="HC240">
        <v>62.8218</v>
      </c>
      <c r="HD240">
        <v>16.6226</v>
      </c>
      <c r="HE240">
        <v>1</v>
      </c>
      <c r="HF240">
        <v>0.168892</v>
      </c>
      <c r="HG240">
        <v>-1.50533</v>
      </c>
      <c r="HH240">
        <v>20.2126</v>
      </c>
      <c r="HI240">
        <v>5.23915</v>
      </c>
      <c r="HJ240">
        <v>11.974</v>
      </c>
      <c r="HK240">
        <v>4.9718</v>
      </c>
      <c r="HL240">
        <v>3.291</v>
      </c>
      <c r="HM240">
        <v>9999</v>
      </c>
      <c r="HN240">
        <v>9999</v>
      </c>
      <c r="HO240">
        <v>9999</v>
      </c>
      <c r="HP240">
        <v>999.9</v>
      </c>
      <c r="HQ240">
        <v>4.97296</v>
      </c>
      <c r="HR240">
        <v>1.87738</v>
      </c>
      <c r="HS240">
        <v>1.87546</v>
      </c>
      <c r="HT240">
        <v>1.87829</v>
      </c>
      <c r="HU240">
        <v>1.875</v>
      </c>
      <c r="HV240">
        <v>1.87852</v>
      </c>
      <c r="HW240">
        <v>1.87565</v>
      </c>
      <c r="HX240">
        <v>1.87683</v>
      </c>
      <c r="HY240">
        <v>0</v>
      </c>
      <c r="HZ240">
        <v>0</v>
      </c>
      <c r="IA240">
        <v>0</v>
      </c>
      <c r="IB240">
        <v>0</v>
      </c>
      <c r="IC240" t="s">
        <v>426</v>
      </c>
      <c r="ID240" t="s">
        <v>427</v>
      </c>
      <c r="IE240" t="s">
        <v>428</v>
      </c>
      <c r="IF240" t="s">
        <v>428</v>
      </c>
      <c r="IG240" t="s">
        <v>428</v>
      </c>
      <c r="IH240" t="s">
        <v>428</v>
      </c>
      <c r="II240">
        <v>0</v>
      </c>
      <c r="IJ240">
        <v>100</v>
      </c>
      <c r="IK240">
        <v>100</v>
      </c>
      <c r="IL240">
        <v>0.12</v>
      </c>
      <c r="IM240">
        <v>0.2349</v>
      </c>
      <c r="IN240">
        <v>-0.2620446997112612</v>
      </c>
      <c r="IO240">
        <v>0.0009670109888777422</v>
      </c>
      <c r="IP240">
        <v>-2.06069886015755E-07</v>
      </c>
      <c r="IQ240">
        <v>1.492131737393187E-10</v>
      </c>
      <c r="IR240">
        <v>-0.04753701319922854</v>
      </c>
      <c r="IS240">
        <v>-0.001311061913088307</v>
      </c>
      <c r="IT240">
        <v>0.0006994928358591311</v>
      </c>
      <c r="IU240">
        <v>-6.08881213830995E-06</v>
      </c>
      <c r="IV240">
        <v>3</v>
      </c>
      <c r="IW240">
        <v>2112</v>
      </c>
      <c r="IX240">
        <v>1</v>
      </c>
      <c r="IY240">
        <v>30</v>
      </c>
      <c r="IZ240">
        <v>189293.2</v>
      </c>
      <c r="JA240">
        <v>189293.1</v>
      </c>
      <c r="JB240">
        <v>1.1145</v>
      </c>
      <c r="JC240">
        <v>2.55249</v>
      </c>
      <c r="JD240">
        <v>1.39893</v>
      </c>
      <c r="JE240">
        <v>2.35474</v>
      </c>
      <c r="JF240">
        <v>1.44897</v>
      </c>
      <c r="JG240">
        <v>2.50488</v>
      </c>
      <c r="JH240">
        <v>37.4098</v>
      </c>
      <c r="JI240">
        <v>24.2188</v>
      </c>
      <c r="JJ240">
        <v>18</v>
      </c>
      <c r="JK240">
        <v>476.051</v>
      </c>
      <c r="JL240">
        <v>483.702</v>
      </c>
      <c r="JM240">
        <v>31.1896</v>
      </c>
      <c r="JN240">
        <v>29.3525</v>
      </c>
      <c r="JO240">
        <v>29.9999</v>
      </c>
      <c r="JP240">
        <v>29.0899</v>
      </c>
      <c r="JQ240">
        <v>29.1582</v>
      </c>
      <c r="JR240">
        <v>22.337</v>
      </c>
      <c r="JS240">
        <v>22.8959</v>
      </c>
      <c r="JT240">
        <v>100</v>
      </c>
      <c r="JU240">
        <v>31.1776</v>
      </c>
      <c r="JV240">
        <v>420</v>
      </c>
      <c r="JW240">
        <v>23.9799</v>
      </c>
      <c r="JX240">
        <v>100.864</v>
      </c>
      <c r="JY240">
        <v>100.145</v>
      </c>
    </row>
    <row r="241" spans="1:285">
      <c r="A241">
        <v>225</v>
      </c>
      <c r="B241">
        <v>1758506171.1</v>
      </c>
      <c r="C241">
        <v>2654.5</v>
      </c>
      <c r="D241" t="s">
        <v>881</v>
      </c>
      <c r="E241" t="s">
        <v>882</v>
      </c>
      <c r="F241">
        <v>5</v>
      </c>
      <c r="G241" t="s">
        <v>734</v>
      </c>
      <c r="H241" t="s">
        <v>420</v>
      </c>
      <c r="I241" t="s">
        <v>421</v>
      </c>
      <c r="J241">
        <v>1758506168.1</v>
      </c>
      <c r="K241">
        <f>(L241)/1000</f>
        <v>0</v>
      </c>
      <c r="L241">
        <f>1000*DL241*AJ241*(DH241-DI241)/(100*DA241*(1000-AJ241*DH241))</f>
        <v>0</v>
      </c>
      <c r="M241">
        <f>DL241*AJ241*(DG241-DF241*(1000-AJ241*DI241)/(1000-AJ241*DH241))/(100*DA241)</f>
        <v>0</v>
      </c>
      <c r="N241">
        <f>DF241 - IF(AJ241&gt;1, M241*DA241*100.0/(AL241), 0)</f>
        <v>0</v>
      </c>
      <c r="O241">
        <f>((U241-K241/2)*N241-M241)/(U241+K241/2)</f>
        <v>0</v>
      </c>
      <c r="P241">
        <f>O241*(DM241+DN241)/1000.0</f>
        <v>0</v>
      </c>
      <c r="Q241">
        <f>(DF241 - IF(AJ241&gt;1, M241*DA241*100.0/(AL241), 0))*(DM241+DN241)/1000.0</f>
        <v>0</v>
      </c>
      <c r="R241">
        <f>2.0/((1/T241-1/S241)+SIGN(T241)*SQRT((1/T241-1/S241)*(1/T241-1/S241) + 4*DB241/((DB241+1)*(DB241+1))*(2*1/T241*1/S241-1/S241*1/S241)))</f>
        <v>0</v>
      </c>
      <c r="S241">
        <f>IF(LEFT(DC241,1)&lt;&gt;"0",IF(LEFT(DC241,1)="1",3.0,DD241),$D$5+$E$5*(DT241*DM241/($K$5*1000))+$F$5*(DT241*DM241/($K$5*1000))*MAX(MIN(DA241,$J$5),$I$5)*MAX(MIN(DA241,$J$5),$I$5)+$G$5*MAX(MIN(DA241,$J$5),$I$5)*(DT241*DM241/($K$5*1000))+$H$5*(DT241*DM241/($K$5*1000))*(DT241*DM241/($K$5*1000)))</f>
        <v>0</v>
      </c>
      <c r="T241">
        <f>K241*(1000-(1000*0.61365*exp(17.502*X241/(240.97+X241))/(DM241+DN241)+DH241)/2)/(1000*0.61365*exp(17.502*X241/(240.97+X241))/(DM241+DN241)-DH241)</f>
        <v>0</v>
      </c>
      <c r="U241">
        <f>1/((DB241+1)/(R241/1.6)+1/(S241/1.37)) + DB241/((DB241+1)/(R241/1.6) + DB241/(S241/1.37))</f>
        <v>0</v>
      </c>
      <c r="V241">
        <f>(CW241*CZ241)</f>
        <v>0</v>
      </c>
      <c r="W241">
        <f>(DO241+(V241+2*0.95*5.67E-8*(((DO241+$B$7)+273)^4-(DO241+273)^4)-44100*K241)/(1.84*29.3*S241+8*0.95*5.67E-8*(DO241+273)^3))</f>
        <v>0</v>
      </c>
      <c r="X241">
        <f>($C$7*DP241+$D$7*DQ241+$E$7*W241)</f>
        <v>0</v>
      </c>
      <c r="Y241">
        <f>0.61365*exp(17.502*X241/(240.97+X241))</f>
        <v>0</v>
      </c>
      <c r="Z241">
        <f>(AA241/AB241*100)</f>
        <v>0</v>
      </c>
      <c r="AA241">
        <f>DH241*(DM241+DN241)/1000</f>
        <v>0</v>
      </c>
      <c r="AB241">
        <f>0.61365*exp(17.502*DO241/(240.97+DO241))</f>
        <v>0</v>
      </c>
      <c r="AC241">
        <f>(Y241-DH241*(DM241+DN241)/1000)</f>
        <v>0</v>
      </c>
      <c r="AD241">
        <f>(-K241*44100)</f>
        <v>0</v>
      </c>
      <c r="AE241">
        <f>2*29.3*S241*0.92*(DO241-X241)</f>
        <v>0</v>
      </c>
      <c r="AF241">
        <f>2*0.95*5.67E-8*(((DO241+$B$7)+273)^4-(X241+273)^4)</f>
        <v>0</v>
      </c>
      <c r="AG241">
        <f>V241+AF241+AD241+AE241</f>
        <v>0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MAX(0,($B$13+$C$13*DT241)/(1+$D$13*DT241)*DM241/(DO241+273)*$E$13)</f>
        <v>0</v>
      </c>
      <c r="AM241" t="s">
        <v>422</v>
      </c>
      <c r="AN241" t="s">
        <v>422</v>
      </c>
      <c r="AO241">
        <v>0</v>
      </c>
      <c r="AP241">
        <v>0</v>
      </c>
      <c r="AQ241">
        <f>1-AO241/AP241</f>
        <v>0</v>
      </c>
      <c r="AR241">
        <v>0</v>
      </c>
      <c r="AS241" t="s">
        <v>422</v>
      </c>
      <c r="AT241" t="s">
        <v>422</v>
      </c>
      <c r="AU241">
        <v>0</v>
      </c>
      <c r="AV241">
        <v>0</v>
      </c>
      <c r="AW241">
        <f>1-AU241/AV241</f>
        <v>0</v>
      </c>
      <c r="AX241">
        <v>0.5</v>
      </c>
      <c r="AY241">
        <f>CX241</f>
        <v>0</v>
      </c>
      <c r="AZ241">
        <f>M241</f>
        <v>0</v>
      </c>
      <c r="BA241">
        <f>AW241*AX241*AY241</f>
        <v>0</v>
      </c>
      <c r="BB241">
        <f>(AZ241-AR241)/AY241</f>
        <v>0</v>
      </c>
      <c r="BC241">
        <f>(AP241-AV241)/AV241</f>
        <v>0</v>
      </c>
      <c r="BD241">
        <f>AO241/(AQ241+AO241/AV241)</f>
        <v>0</v>
      </c>
      <c r="BE241" t="s">
        <v>422</v>
      </c>
      <c r="BF241">
        <v>0</v>
      </c>
      <c r="BG241">
        <f>IF(BF241&lt;&gt;0, BF241, BD241)</f>
        <v>0</v>
      </c>
      <c r="BH241">
        <f>1-BG241/AV241</f>
        <v>0</v>
      </c>
      <c r="BI241">
        <f>(AV241-AU241)/(AV241-BG241)</f>
        <v>0</v>
      </c>
      <c r="BJ241">
        <f>(AP241-AV241)/(AP241-BG241)</f>
        <v>0</v>
      </c>
      <c r="BK241">
        <f>(AV241-AU241)/(AV241-AO241)</f>
        <v>0</v>
      </c>
      <c r="BL241">
        <f>(AP241-AV241)/(AP241-AO241)</f>
        <v>0</v>
      </c>
      <c r="BM241">
        <f>(BI241*BG241/AU241)</f>
        <v>0</v>
      </c>
      <c r="BN241">
        <f>(1-BM241)</f>
        <v>0</v>
      </c>
      <c r="CW241">
        <f>$B$11*DU241+$C$11*DV241+$F$11*EG241*(1-EJ241)</f>
        <v>0</v>
      </c>
      <c r="CX241">
        <f>CW241*CY241</f>
        <v>0</v>
      </c>
      <c r="CY241">
        <f>($B$11*$D$9+$C$11*$D$9+$F$11*((ET241+EL241)/MAX(ET241+EL241+EU241, 0.1)*$I$9+EU241/MAX(ET241+EL241+EU241, 0.1)*$J$9))/($B$11+$C$11+$F$11)</f>
        <v>0</v>
      </c>
      <c r="CZ241">
        <f>($B$11*$K$9+$C$11*$K$9+$F$11*((ET241+EL241)/MAX(ET241+EL241+EU241, 0.1)*$P$9+EU241/MAX(ET241+EL241+EU241, 0.1)*$Q$9))/($B$11+$C$11+$F$11)</f>
        <v>0</v>
      </c>
      <c r="DA241">
        <v>1.91</v>
      </c>
      <c r="DB241">
        <v>0.5</v>
      </c>
      <c r="DC241" t="s">
        <v>423</v>
      </c>
      <c r="DD241">
        <v>2</v>
      </c>
      <c r="DE241">
        <v>1758506168.1</v>
      </c>
      <c r="DF241">
        <v>420.7907777777777</v>
      </c>
      <c r="DG241">
        <v>420.0023333333333</v>
      </c>
      <c r="DH241">
        <v>24.01376666666667</v>
      </c>
      <c r="DI241">
        <v>23.95018888888889</v>
      </c>
      <c r="DJ241">
        <v>420.6714444444444</v>
      </c>
      <c r="DK241">
        <v>23.77881111111111</v>
      </c>
      <c r="DL241">
        <v>499.9945555555556</v>
      </c>
      <c r="DM241">
        <v>89.96475555555556</v>
      </c>
      <c r="DN241">
        <v>0.05526086666666667</v>
      </c>
      <c r="DO241">
        <v>30.26942222222222</v>
      </c>
      <c r="DP241">
        <v>30.01077777777778</v>
      </c>
      <c r="DQ241">
        <v>999.9000000000001</v>
      </c>
      <c r="DR241">
        <v>0</v>
      </c>
      <c r="DS241">
        <v>0</v>
      </c>
      <c r="DT241">
        <v>9987.563333333332</v>
      </c>
      <c r="DU241">
        <v>0</v>
      </c>
      <c r="DV241">
        <v>1.590565555555556</v>
      </c>
      <c r="DW241">
        <v>0.7886082222222223</v>
      </c>
      <c r="DX241">
        <v>431.1442222222222</v>
      </c>
      <c r="DY241">
        <v>430.3083333333333</v>
      </c>
      <c r="DZ241">
        <v>0.06357130000000001</v>
      </c>
      <c r="EA241">
        <v>420.0023333333333</v>
      </c>
      <c r="EB241">
        <v>23.95018888888889</v>
      </c>
      <c r="EC241">
        <v>2.160391111111111</v>
      </c>
      <c r="ED241">
        <v>2.154674444444444</v>
      </c>
      <c r="EE241">
        <v>18.6716</v>
      </c>
      <c r="EF241">
        <v>18.62921111111111</v>
      </c>
      <c r="EG241">
        <v>0.00500056</v>
      </c>
      <c r="EH241">
        <v>0</v>
      </c>
      <c r="EI241">
        <v>0</v>
      </c>
      <c r="EJ241">
        <v>0</v>
      </c>
      <c r="EK241">
        <v>175.0444444444444</v>
      </c>
      <c r="EL241">
        <v>0.00500056</v>
      </c>
      <c r="EM241">
        <v>-12.01111111111111</v>
      </c>
      <c r="EN241">
        <v>-2.888888888888889</v>
      </c>
      <c r="EO241">
        <v>34.94411111111111</v>
      </c>
      <c r="EP241">
        <v>39.09011111111111</v>
      </c>
      <c r="EQ241">
        <v>36.90255555555556</v>
      </c>
      <c r="ER241">
        <v>38.81233333333333</v>
      </c>
      <c r="ES241">
        <v>37.67322222222222</v>
      </c>
      <c r="ET241">
        <v>0</v>
      </c>
      <c r="EU241">
        <v>0</v>
      </c>
      <c r="EV241">
        <v>0</v>
      </c>
      <c r="EW241">
        <v>1758506173.3</v>
      </c>
      <c r="EX241">
        <v>0</v>
      </c>
      <c r="EY241">
        <v>173.832</v>
      </c>
      <c r="EZ241">
        <v>6.146153345921305</v>
      </c>
      <c r="FA241">
        <v>-15.86923051451791</v>
      </c>
      <c r="FB241">
        <v>-9.559999999999999</v>
      </c>
      <c r="FC241">
        <v>15</v>
      </c>
      <c r="FD241">
        <v>0</v>
      </c>
      <c r="FE241" t="s">
        <v>424</v>
      </c>
      <c r="FF241">
        <v>1747148579.5</v>
      </c>
      <c r="FG241">
        <v>1747148584.5</v>
      </c>
      <c r="FH241">
        <v>0</v>
      </c>
      <c r="FI241">
        <v>0.162</v>
      </c>
      <c r="FJ241">
        <v>-0.001</v>
      </c>
      <c r="FK241">
        <v>0.139</v>
      </c>
      <c r="FL241">
        <v>0.058</v>
      </c>
      <c r="FM241">
        <v>420</v>
      </c>
      <c r="FN241">
        <v>16</v>
      </c>
      <c r="FO241">
        <v>0.19</v>
      </c>
      <c r="FP241">
        <v>0.02</v>
      </c>
      <c r="FQ241">
        <v>0.821034512195122</v>
      </c>
      <c r="FR241">
        <v>-0.232552954703834</v>
      </c>
      <c r="FS241">
        <v>0.03276331791405833</v>
      </c>
      <c r="FT241">
        <v>1</v>
      </c>
      <c r="FU241">
        <v>174.6941176470588</v>
      </c>
      <c r="FV241">
        <v>-8.42780761811926</v>
      </c>
      <c r="FW241">
        <v>6.245371988943239</v>
      </c>
      <c r="FX241">
        <v>0</v>
      </c>
      <c r="FY241">
        <v>0.06104221707317073</v>
      </c>
      <c r="FZ241">
        <v>-0.03464634355400682</v>
      </c>
      <c r="GA241">
        <v>0.01094458947398662</v>
      </c>
      <c r="GB241">
        <v>1</v>
      </c>
      <c r="GC241">
        <v>2</v>
      </c>
      <c r="GD241">
        <v>3</v>
      </c>
      <c r="GE241" t="s">
        <v>434</v>
      </c>
      <c r="GF241">
        <v>3.12709</v>
      </c>
      <c r="GG241">
        <v>2.73301</v>
      </c>
      <c r="GH241">
        <v>0.0853419</v>
      </c>
      <c r="GI241">
        <v>0.0856843</v>
      </c>
      <c r="GJ241">
        <v>0.106347</v>
      </c>
      <c r="GK241">
        <v>0.10669</v>
      </c>
      <c r="GL241">
        <v>27408.1</v>
      </c>
      <c r="GM241">
        <v>26559.9</v>
      </c>
      <c r="GN241">
        <v>30507.8</v>
      </c>
      <c r="GO241">
        <v>29304.5</v>
      </c>
      <c r="GP241">
        <v>37628.8</v>
      </c>
      <c r="GQ241">
        <v>34430.6</v>
      </c>
      <c r="GR241">
        <v>46675.6</v>
      </c>
      <c r="GS241">
        <v>43533.1</v>
      </c>
      <c r="GT241">
        <v>1.81615</v>
      </c>
      <c r="GU241">
        <v>1.87507</v>
      </c>
      <c r="GV241">
        <v>0.0807494</v>
      </c>
      <c r="GW241">
        <v>0</v>
      </c>
      <c r="GX241">
        <v>28.6933</v>
      </c>
      <c r="GY241">
        <v>999.9</v>
      </c>
      <c r="GZ241">
        <v>55.1</v>
      </c>
      <c r="HA241">
        <v>31.2</v>
      </c>
      <c r="HB241">
        <v>27.9483</v>
      </c>
      <c r="HC241">
        <v>63.3118</v>
      </c>
      <c r="HD241">
        <v>16.5745</v>
      </c>
      <c r="HE241">
        <v>1</v>
      </c>
      <c r="HF241">
        <v>0.168786</v>
      </c>
      <c r="HG241">
        <v>-1.48827</v>
      </c>
      <c r="HH241">
        <v>20.2127</v>
      </c>
      <c r="HI241">
        <v>5.23975</v>
      </c>
      <c r="HJ241">
        <v>11.974</v>
      </c>
      <c r="HK241">
        <v>4.97175</v>
      </c>
      <c r="HL241">
        <v>3.291</v>
      </c>
      <c r="HM241">
        <v>9999</v>
      </c>
      <c r="HN241">
        <v>9999</v>
      </c>
      <c r="HO241">
        <v>9999</v>
      </c>
      <c r="HP241">
        <v>999.9</v>
      </c>
      <c r="HQ241">
        <v>4.97296</v>
      </c>
      <c r="HR241">
        <v>1.87737</v>
      </c>
      <c r="HS241">
        <v>1.87546</v>
      </c>
      <c r="HT241">
        <v>1.87827</v>
      </c>
      <c r="HU241">
        <v>1.875</v>
      </c>
      <c r="HV241">
        <v>1.87852</v>
      </c>
      <c r="HW241">
        <v>1.87563</v>
      </c>
      <c r="HX241">
        <v>1.87683</v>
      </c>
      <c r="HY241">
        <v>0</v>
      </c>
      <c r="HZ241">
        <v>0</v>
      </c>
      <c r="IA241">
        <v>0</v>
      </c>
      <c r="IB241">
        <v>0</v>
      </c>
      <c r="IC241" t="s">
        <v>426</v>
      </c>
      <c r="ID241" t="s">
        <v>427</v>
      </c>
      <c r="IE241" t="s">
        <v>428</v>
      </c>
      <c r="IF241" t="s">
        <v>428</v>
      </c>
      <c r="IG241" t="s">
        <v>428</v>
      </c>
      <c r="IH241" t="s">
        <v>428</v>
      </c>
      <c r="II241">
        <v>0</v>
      </c>
      <c r="IJ241">
        <v>100</v>
      </c>
      <c r="IK241">
        <v>100</v>
      </c>
      <c r="IL241">
        <v>0.119</v>
      </c>
      <c r="IM241">
        <v>0.235</v>
      </c>
      <c r="IN241">
        <v>-0.2620446997112612</v>
      </c>
      <c r="IO241">
        <v>0.0009670109888777422</v>
      </c>
      <c r="IP241">
        <v>-2.06069886015755E-07</v>
      </c>
      <c r="IQ241">
        <v>1.492131737393187E-10</v>
      </c>
      <c r="IR241">
        <v>-0.04753701319922854</v>
      </c>
      <c r="IS241">
        <v>-0.001311061913088307</v>
      </c>
      <c r="IT241">
        <v>0.0006994928358591311</v>
      </c>
      <c r="IU241">
        <v>-6.08881213830995E-06</v>
      </c>
      <c r="IV241">
        <v>3</v>
      </c>
      <c r="IW241">
        <v>2112</v>
      </c>
      <c r="IX241">
        <v>1</v>
      </c>
      <c r="IY241">
        <v>30</v>
      </c>
      <c r="IZ241">
        <v>189293.2</v>
      </c>
      <c r="JA241">
        <v>189293.1</v>
      </c>
      <c r="JB241">
        <v>1.1145</v>
      </c>
      <c r="JC241">
        <v>2.55615</v>
      </c>
      <c r="JD241">
        <v>1.39893</v>
      </c>
      <c r="JE241">
        <v>2.35474</v>
      </c>
      <c r="JF241">
        <v>1.44897</v>
      </c>
      <c r="JG241">
        <v>2.46704</v>
      </c>
      <c r="JH241">
        <v>37.4098</v>
      </c>
      <c r="JI241">
        <v>24.2188</v>
      </c>
      <c r="JJ241">
        <v>18</v>
      </c>
      <c r="JK241">
        <v>476.098</v>
      </c>
      <c r="JL241">
        <v>483.625</v>
      </c>
      <c r="JM241">
        <v>31.187</v>
      </c>
      <c r="JN241">
        <v>29.3519</v>
      </c>
      <c r="JO241">
        <v>29.9998</v>
      </c>
      <c r="JP241">
        <v>29.0888</v>
      </c>
      <c r="JQ241">
        <v>29.1569</v>
      </c>
      <c r="JR241">
        <v>22.339</v>
      </c>
      <c r="JS241">
        <v>22.8959</v>
      </c>
      <c r="JT241">
        <v>100</v>
      </c>
      <c r="JU241">
        <v>31.1776</v>
      </c>
      <c r="JV241">
        <v>420</v>
      </c>
      <c r="JW241">
        <v>23.9799</v>
      </c>
      <c r="JX241">
        <v>100.865</v>
      </c>
      <c r="JY241">
        <v>100.144</v>
      </c>
    </row>
    <row r="242" spans="1:285">
      <c r="A242">
        <v>226</v>
      </c>
      <c r="B242">
        <v>1758506173.1</v>
      </c>
      <c r="C242">
        <v>2656.5</v>
      </c>
      <c r="D242" t="s">
        <v>883</v>
      </c>
      <c r="E242" t="s">
        <v>884</v>
      </c>
      <c r="F242">
        <v>5</v>
      </c>
      <c r="G242" t="s">
        <v>734</v>
      </c>
      <c r="H242" t="s">
        <v>420</v>
      </c>
      <c r="I242" t="s">
        <v>421</v>
      </c>
      <c r="J242">
        <v>1758506170.1</v>
      </c>
      <c r="K242">
        <f>(L242)/1000</f>
        <v>0</v>
      </c>
      <c r="L242">
        <f>1000*DL242*AJ242*(DH242-DI242)/(100*DA242*(1000-AJ242*DH242))</f>
        <v>0</v>
      </c>
      <c r="M242">
        <f>DL242*AJ242*(DG242-DF242*(1000-AJ242*DI242)/(1000-AJ242*DH242))/(100*DA242)</f>
        <v>0</v>
      </c>
      <c r="N242">
        <f>DF242 - IF(AJ242&gt;1, M242*DA242*100.0/(AL242), 0)</f>
        <v>0</v>
      </c>
      <c r="O242">
        <f>((U242-K242/2)*N242-M242)/(U242+K242/2)</f>
        <v>0</v>
      </c>
      <c r="P242">
        <f>O242*(DM242+DN242)/1000.0</f>
        <v>0</v>
      </c>
      <c r="Q242">
        <f>(DF242 - IF(AJ242&gt;1, M242*DA242*100.0/(AL242), 0))*(DM242+DN242)/1000.0</f>
        <v>0</v>
      </c>
      <c r="R242">
        <f>2.0/((1/T242-1/S242)+SIGN(T242)*SQRT((1/T242-1/S242)*(1/T242-1/S242) + 4*DB242/((DB242+1)*(DB242+1))*(2*1/T242*1/S242-1/S242*1/S242)))</f>
        <v>0</v>
      </c>
      <c r="S242">
        <f>IF(LEFT(DC242,1)&lt;&gt;"0",IF(LEFT(DC242,1)="1",3.0,DD242),$D$5+$E$5*(DT242*DM242/($K$5*1000))+$F$5*(DT242*DM242/($K$5*1000))*MAX(MIN(DA242,$J$5),$I$5)*MAX(MIN(DA242,$J$5),$I$5)+$G$5*MAX(MIN(DA242,$J$5),$I$5)*(DT242*DM242/($K$5*1000))+$H$5*(DT242*DM242/($K$5*1000))*(DT242*DM242/($K$5*1000)))</f>
        <v>0</v>
      </c>
      <c r="T242">
        <f>K242*(1000-(1000*0.61365*exp(17.502*X242/(240.97+X242))/(DM242+DN242)+DH242)/2)/(1000*0.61365*exp(17.502*X242/(240.97+X242))/(DM242+DN242)-DH242)</f>
        <v>0</v>
      </c>
      <c r="U242">
        <f>1/((DB242+1)/(R242/1.6)+1/(S242/1.37)) + DB242/((DB242+1)/(R242/1.6) + DB242/(S242/1.37))</f>
        <v>0</v>
      </c>
      <c r="V242">
        <f>(CW242*CZ242)</f>
        <v>0</v>
      </c>
      <c r="W242">
        <f>(DO242+(V242+2*0.95*5.67E-8*(((DO242+$B$7)+273)^4-(DO242+273)^4)-44100*K242)/(1.84*29.3*S242+8*0.95*5.67E-8*(DO242+273)^3))</f>
        <v>0</v>
      </c>
      <c r="X242">
        <f>($C$7*DP242+$D$7*DQ242+$E$7*W242)</f>
        <v>0</v>
      </c>
      <c r="Y242">
        <f>0.61365*exp(17.502*X242/(240.97+X242))</f>
        <v>0</v>
      </c>
      <c r="Z242">
        <f>(AA242/AB242*100)</f>
        <v>0</v>
      </c>
      <c r="AA242">
        <f>DH242*(DM242+DN242)/1000</f>
        <v>0</v>
      </c>
      <c r="AB242">
        <f>0.61365*exp(17.502*DO242/(240.97+DO242))</f>
        <v>0</v>
      </c>
      <c r="AC242">
        <f>(Y242-DH242*(DM242+DN242)/1000)</f>
        <v>0</v>
      </c>
      <c r="AD242">
        <f>(-K242*44100)</f>
        <v>0</v>
      </c>
      <c r="AE242">
        <f>2*29.3*S242*0.92*(DO242-X242)</f>
        <v>0</v>
      </c>
      <c r="AF242">
        <f>2*0.95*5.67E-8*(((DO242+$B$7)+273)^4-(X242+273)^4)</f>
        <v>0</v>
      </c>
      <c r="AG242">
        <f>V242+AF242+AD242+AE242</f>
        <v>0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MAX(0,($B$13+$C$13*DT242)/(1+$D$13*DT242)*DM242/(DO242+273)*$E$13)</f>
        <v>0</v>
      </c>
      <c r="AM242" t="s">
        <v>422</v>
      </c>
      <c r="AN242" t="s">
        <v>422</v>
      </c>
      <c r="AO242">
        <v>0</v>
      </c>
      <c r="AP242">
        <v>0</v>
      </c>
      <c r="AQ242">
        <f>1-AO242/AP242</f>
        <v>0</v>
      </c>
      <c r="AR242">
        <v>0</v>
      </c>
      <c r="AS242" t="s">
        <v>422</v>
      </c>
      <c r="AT242" t="s">
        <v>422</v>
      </c>
      <c r="AU242">
        <v>0</v>
      </c>
      <c r="AV242">
        <v>0</v>
      </c>
      <c r="AW242">
        <f>1-AU242/AV242</f>
        <v>0</v>
      </c>
      <c r="AX242">
        <v>0.5</v>
      </c>
      <c r="AY242">
        <f>CX242</f>
        <v>0</v>
      </c>
      <c r="AZ242">
        <f>M242</f>
        <v>0</v>
      </c>
      <c r="BA242">
        <f>AW242*AX242*AY242</f>
        <v>0</v>
      </c>
      <c r="BB242">
        <f>(AZ242-AR242)/AY242</f>
        <v>0</v>
      </c>
      <c r="BC242">
        <f>(AP242-AV242)/AV242</f>
        <v>0</v>
      </c>
      <c r="BD242">
        <f>AO242/(AQ242+AO242/AV242)</f>
        <v>0</v>
      </c>
      <c r="BE242" t="s">
        <v>422</v>
      </c>
      <c r="BF242">
        <v>0</v>
      </c>
      <c r="BG242">
        <f>IF(BF242&lt;&gt;0, BF242, BD242)</f>
        <v>0</v>
      </c>
      <c r="BH242">
        <f>1-BG242/AV242</f>
        <v>0</v>
      </c>
      <c r="BI242">
        <f>(AV242-AU242)/(AV242-BG242)</f>
        <v>0</v>
      </c>
      <c r="BJ242">
        <f>(AP242-AV242)/(AP242-BG242)</f>
        <v>0</v>
      </c>
      <c r="BK242">
        <f>(AV242-AU242)/(AV242-AO242)</f>
        <v>0</v>
      </c>
      <c r="BL242">
        <f>(AP242-AV242)/(AP242-AO242)</f>
        <v>0</v>
      </c>
      <c r="BM242">
        <f>(BI242*BG242/AU242)</f>
        <v>0</v>
      </c>
      <c r="BN242">
        <f>(1-BM242)</f>
        <v>0</v>
      </c>
      <c r="CW242">
        <f>$B$11*DU242+$C$11*DV242+$F$11*EG242*(1-EJ242)</f>
        <v>0</v>
      </c>
      <c r="CX242">
        <f>CW242*CY242</f>
        <v>0</v>
      </c>
      <c r="CY242">
        <f>($B$11*$D$9+$C$11*$D$9+$F$11*((ET242+EL242)/MAX(ET242+EL242+EU242, 0.1)*$I$9+EU242/MAX(ET242+EL242+EU242, 0.1)*$J$9))/($B$11+$C$11+$F$11)</f>
        <v>0</v>
      </c>
      <c r="CZ242">
        <f>($B$11*$K$9+$C$11*$K$9+$F$11*((ET242+EL242)/MAX(ET242+EL242+EU242, 0.1)*$P$9+EU242/MAX(ET242+EL242+EU242, 0.1)*$Q$9))/($B$11+$C$11+$F$11)</f>
        <v>0</v>
      </c>
      <c r="DA242">
        <v>1.91</v>
      </c>
      <c r="DB242">
        <v>0.5</v>
      </c>
      <c r="DC242" t="s">
        <v>423</v>
      </c>
      <c r="DD242">
        <v>2</v>
      </c>
      <c r="DE242">
        <v>1758506170.1</v>
      </c>
      <c r="DF242">
        <v>420.7918888888888</v>
      </c>
      <c r="DG242">
        <v>420.0115555555556</v>
      </c>
      <c r="DH242">
        <v>24.01503333333334</v>
      </c>
      <c r="DI242">
        <v>23.94963333333333</v>
      </c>
      <c r="DJ242">
        <v>420.6727777777778</v>
      </c>
      <c r="DK242">
        <v>23.78004444444444</v>
      </c>
      <c r="DL242">
        <v>500.0056666666667</v>
      </c>
      <c r="DM242">
        <v>89.96373333333334</v>
      </c>
      <c r="DN242">
        <v>0.05521392222222222</v>
      </c>
      <c r="DO242">
        <v>30.26848888888889</v>
      </c>
      <c r="DP242">
        <v>30.01096666666667</v>
      </c>
      <c r="DQ242">
        <v>999.9000000000001</v>
      </c>
      <c r="DR242">
        <v>0</v>
      </c>
      <c r="DS242">
        <v>0</v>
      </c>
      <c r="DT242">
        <v>9995.34888888889</v>
      </c>
      <c r="DU242">
        <v>0</v>
      </c>
      <c r="DV242">
        <v>1.595928888888889</v>
      </c>
      <c r="DW242">
        <v>0.7805550000000001</v>
      </c>
      <c r="DX242">
        <v>431.1462222222223</v>
      </c>
      <c r="DY242">
        <v>430.3175555555556</v>
      </c>
      <c r="DZ242">
        <v>0.06537776666666666</v>
      </c>
      <c r="EA242">
        <v>420.0115555555556</v>
      </c>
      <c r="EB242">
        <v>23.94963333333333</v>
      </c>
      <c r="EC242">
        <v>2.16048</v>
      </c>
      <c r="ED242">
        <v>2.1546</v>
      </c>
      <c r="EE242">
        <v>18.67224444444444</v>
      </c>
      <c r="EF242">
        <v>18.62866666666666</v>
      </c>
      <c r="EG242">
        <v>0.00500056</v>
      </c>
      <c r="EH242">
        <v>0</v>
      </c>
      <c r="EI242">
        <v>0</v>
      </c>
      <c r="EJ242">
        <v>0</v>
      </c>
      <c r="EK242">
        <v>175.7</v>
      </c>
      <c r="EL242">
        <v>0.00500056</v>
      </c>
      <c r="EM242">
        <v>-11.74444444444445</v>
      </c>
      <c r="EN242">
        <v>-2.3</v>
      </c>
      <c r="EO242">
        <v>34.95788888888889</v>
      </c>
      <c r="EP242">
        <v>39.13866666666667</v>
      </c>
      <c r="EQ242">
        <v>36.94422222222222</v>
      </c>
      <c r="ER242">
        <v>38.87477777777778</v>
      </c>
      <c r="ES242">
        <v>37.68011111111111</v>
      </c>
      <c r="ET242">
        <v>0</v>
      </c>
      <c r="EU242">
        <v>0</v>
      </c>
      <c r="EV242">
        <v>0</v>
      </c>
      <c r="EW242">
        <v>1758506175.1</v>
      </c>
      <c r="EX242">
        <v>0</v>
      </c>
      <c r="EY242">
        <v>175.0269230769231</v>
      </c>
      <c r="EZ242">
        <v>-6.929914930111183</v>
      </c>
      <c r="FA242">
        <v>3.733333612308677</v>
      </c>
      <c r="FB242">
        <v>-9.930769230769231</v>
      </c>
      <c r="FC242">
        <v>15</v>
      </c>
      <c r="FD242">
        <v>0</v>
      </c>
      <c r="FE242" t="s">
        <v>424</v>
      </c>
      <c r="FF242">
        <v>1747148579.5</v>
      </c>
      <c r="FG242">
        <v>1747148584.5</v>
      </c>
      <c r="FH242">
        <v>0</v>
      </c>
      <c r="FI242">
        <v>0.162</v>
      </c>
      <c r="FJ242">
        <v>-0.001</v>
      </c>
      <c r="FK242">
        <v>0.139</v>
      </c>
      <c r="FL242">
        <v>0.058</v>
      </c>
      <c r="FM242">
        <v>420</v>
      </c>
      <c r="FN242">
        <v>16</v>
      </c>
      <c r="FO242">
        <v>0.19</v>
      </c>
      <c r="FP242">
        <v>0.02</v>
      </c>
      <c r="FQ242">
        <v>0.8170936750000001</v>
      </c>
      <c r="FR242">
        <v>-0.2368362664165139</v>
      </c>
      <c r="FS242">
        <v>0.03268494744403568</v>
      </c>
      <c r="FT242">
        <v>1</v>
      </c>
      <c r="FU242">
        <v>174.2470588235294</v>
      </c>
      <c r="FV242">
        <v>-2.502673920519276</v>
      </c>
      <c r="FW242">
        <v>5.985533309283292</v>
      </c>
      <c r="FX242">
        <v>0</v>
      </c>
      <c r="FY242">
        <v>0.05962495000000001</v>
      </c>
      <c r="FZ242">
        <v>0.006585991744840301</v>
      </c>
      <c r="GA242">
        <v>0.009435194815105834</v>
      </c>
      <c r="GB242">
        <v>1</v>
      </c>
      <c r="GC242">
        <v>2</v>
      </c>
      <c r="GD242">
        <v>3</v>
      </c>
      <c r="GE242" t="s">
        <v>434</v>
      </c>
      <c r="GF242">
        <v>3.12718</v>
      </c>
      <c r="GG242">
        <v>2.73293</v>
      </c>
      <c r="GH242">
        <v>0.0853401</v>
      </c>
      <c r="GI242">
        <v>0.08568249999999999</v>
      </c>
      <c r="GJ242">
        <v>0.106351</v>
      </c>
      <c r="GK242">
        <v>0.106689</v>
      </c>
      <c r="GL242">
        <v>27408.1</v>
      </c>
      <c r="GM242">
        <v>26559.9</v>
      </c>
      <c r="GN242">
        <v>30507.8</v>
      </c>
      <c r="GO242">
        <v>29304.4</v>
      </c>
      <c r="GP242">
        <v>37628.8</v>
      </c>
      <c r="GQ242">
        <v>34430.5</v>
      </c>
      <c r="GR242">
        <v>46675.7</v>
      </c>
      <c r="GS242">
        <v>43533</v>
      </c>
      <c r="GT242">
        <v>1.8163</v>
      </c>
      <c r="GU242">
        <v>1.87495</v>
      </c>
      <c r="GV242">
        <v>0.0806972</v>
      </c>
      <c r="GW242">
        <v>0</v>
      </c>
      <c r="GX242">
        <v>28.6946</v>
      </c>
      <c r="GY242">
        <v>999.9</v>
      </c>
      <c r="GZ242">
        <v>55.1</v>
      </c>
      <c r="HA242">
        <v>31.2</v>
      </c>
      <c r="HB242">
        <v>27.9486</v>
      </c>
      <c r="HC242">
        <v>63.2018</v>
      </c>
      <c r="HD242">
        <v>16.6867</v>
      </c>
      <c r="HE242">
        <v>1</v>
      </c>
      <c r="HF242">
        <v>0.168455</v>
      </c>
      <c r="HG242">
        <v>-1.4759</v>
      </c>
      <c r="HH242">
        <v>20.2128</v>
      </c>
      <c r="HI242">
        <v>5.2396</v>
      </c>
      <c r="HJ242">
        <v>11.974</v>
      </c>
      <c r="HK242">
        <v>4.9717</v>
      </c>
      <c r="HL242">
        <v>3.291</v>
      </c>
      <c r="HM242">
        <v>9999</v>
      </c>
      <c r="HN242">
        <v>9999</v>
      </c>
      <c r="HO242">
        <v>9999</v>
      </c>
      <c r="HP242">
        <v>999.9</v>
      </c>
      <c r="HQ242">
        <v>4.97295</v>
      </c>
      <c r="HR242">
        <v>1.87737</v>
      </c>
      <c r="HS242">
        <v>1.87546</v>
      </c>
      <c r="HT242">
        <v>1.87828</v>
      </c>
      <c r="HU242">
        <v>1.875</v>
      </c>
      <c r="HV242">
        <v>1.87853</v>
      </c>
      <c r="HW242">
        <v>1.87563</v>
      </c>
      <c r="HX242">
        <v>1.87683</v>
      </c>
      <c r="HY242">
        <v>0</v>
      </c>
      <c r="HZ242">
        <v>0</v>
      </c>
      <c r="IA242">
        <v>0</v>
      </c>
      <c r="IB242">
        <v>0</v>
      </c>
      <c r="IC242" t="s">
        <v>426</v>
      </c>
      <c r="ID242" t="s">
        <v>427</v>
      </c>
      <c r="IE242" t="s">
        <v>428</v>
      </c>
      <c r="IF242" t="s">
        <v>428</v>
      </c>
      <c r="IG242" t="s">
        <v>428</v>
      </c>
      <c r="IH242" t="s">
        <v>428</v>
      </c>
      <c r="II242">
        <v>0</v>
      </c>
      <c r="IJ242">
        <v>100</v>
      </c>
      <c r="IK242">
        <v>100</v>
      </c>
      <c r="IL242">
        <v>0.119</v>
      </c>
      <c r="IM242">
        <v>0.235</v>
      </c>
      <c r="IN242">
        <v>-0.2620446997112612</v>
      </c>
      <c r="IO242">
        <v>0.0009670109888777422</v>
      </c>
      <c r="IP242">
        <v>-2.06069886015755E-07</v>
      </c>
      <c r="IQ242">
        <v>1.492131737393187E-10</v>
      </c>
      <c r="IR242">
        <v>-0.04753701319922854</v>
      </c>
      <c r="IS242">
        <v>-0.001311061913088307</v>
      </c>
      <c r="IT242">
        <v>0.0006994928358591311</v>
      </c>
      <c r="IU242">
        <v>-6.08881213830995E-06</v>
      </c>
      <c r="IV242">
        <v>3</v>
      </c>
      <c r="IW242">
        <v>2112</v>
      </c>
      <c r="IX242">
        <v>1</v>
      </c>
      <c r="IY242">
        <v>30</v>
      </c>
      <c r="IZ242">
        <v>189293.2</v>
      </c>
      <c r="JA242">
        <v>189293.1</v>
      </c>
      <c r="JB242">
        <v>1.1145</v>
      </c>
      <c r="JC242">
        <v>2.55981</v>
      </c>
      <c r="JD242">
        <v>1.39893</v>
      </c>
      <c r="JE242">
        <v>2.35352</v>
      </c>
      <c r="JF242">
        <v>1.44897</v>
      </c>
      <c r="JG242">
        <v>2.50488</v>
      </c>
      <c r="JH242">
        <v>37.3858</v>
      </c>
      <c r="JI242">
        <v>24.2188</v>
      </c>
      <c r="JJ242">
        <v>18</v>
      </c>
      <c r="JK242">
        <v>476.175</v>
      </c>
      <c r="JL242">
        <v>483.536</v>
      </c>
      <c r="JM242">
        <v>31.1828</v>
      </c>
      <c r="JN242">
        <v>29.3506</v>
      </c>
      <c r="JO242">
        <v>29.9998</v>
      </c>
      <c r="JP242">
        <v>29.088</v>
      </c>
      <c r="JQ242">
        <v>29.1563</v>
      </c>
      <c r="JR242">
        <v>22.3375</v>
      </c>
      <c r="JS242">
        <v>22.8959</v>
      </c>
      <c r="JT242">
        <v>100</v>
      </c>
      <c r="JU242">
        <v>31.1776</v>
      </c>
      <c r="JV242">
        <v>420</v>
      </c>
      <c r="JW242">
        <v>23.9799</v>
      </c>
      <c r="JX242">
        <v>100.865</v>
      </c>
      <c r="JY242">
        <v>100.144</v>
      </c>
    </row>
    <row r="243" spans="1:285">
      <c r="A243">
        <v>227</v>
      </c>
      <c r="B243">
        <v>1758506175.1</v>
      </c>
      <c r="C243">
        <v>2658.5</v>
      </c>
      <c r="D243" t="s">
        <v>885</v>
      </c>
      <c r="E243" t="s">
        <v>886</v>
      </c>
      <c r="F243">
        <v>5</v>
      </c>
      <c r="G243" t="s">
        <v>734</v>
      </c>
      <c r="H243" t="s">
        <v>420</v>
      </c>
      <c r="I243" t="s">
        <v>421</v>
      </c>
      <c r="J243">
        <v>1758506172.1</v>
      </c>
      <c r="K243">
        <f>(L243)/1000</f>
        <v>0</v>
      </c>
      <c r="L243">
        <f>1000*DL243*AJ243*(DH243-DI243)/(100*DA243*(1000-AJ243*DH243))</f>
        <v>0</v>
      </c>
      <c r="M243">
        <f>DL243*AJ243*(DG243-DF243*(1000-AJ243*DI243)/(1000-AJ243*DH243))/(100*DA243)</f>
        <v>0</v>
      </c>
      <c r="N243">
        <f>DF243 - IF(AJ243&gt;1, M243*DA243*100.0/(AL243), 0)</f>
        <v>0</v>
      </c>
      <c r="O243">
        <f>((U243-K243/2)*N243-M243)/(U243+K243/2)</f>
        <v>0</v>
      </c>
      <c r="P243">
        <f>O243*(DM243+DN243)/1000.0</f>
        <v>0</v>
      </c>
      <c r="Q243">
        <f>(DF243 - IF(AJ243&gt;1, M243*DA243*100.0/(AL243), 0))*(DM243+DN243)/1000.0</f>
        <v>0</v>
      </c>
      <c r="R243">
        <f>2.0/((1/T243-1/S243)+SIGN(T243)*SQRT((1/T243-1/S243)*(1/T243-1/S243) + 4*DB243/((DB243+1)*(DB243+1))*(2*1/T243*1/S243-1/S243*1/S243)))</f>
        <v>0</v>
      </c>
      <c r="S243">
        <f>IF(LEFT(DC243,1)&lt;&gt;"0",IF(LEFT(DC243,1)="1",3.0,DD243),$D$5+$E$5*(DT243*DM243/($K$5*1000))+$F$5*(DT243*DM243/($K$5*1000))*MAX(MIN(DA243,$J$5),$I$5)*MAX(MIN(DA243,$J$5),$I$5)+$G$5*MAX(MIN(DA243,$J$5),$I$5)*(DT243*DM243/($K$5*1000))+$H$5*(DT243*DM243/($K$5*1000))*(DT243*DM243/($K$5*1000)))</f>
        <v>0</v>
      </c>
      <c r="T243">
        <f>K243*(1000-(1000*0.61365*exp(17.502*X243/(240.97+X243))/(DM243+DN243)+DH243)/2)/(1000*0.61365*exp(17.502*X243/(240.97+X243))/(DM243+DN243)-DH243)</f>
        <v>0</v>
      </c>
      <c r="U243">
        <f>1/((DB243+1)/(R243/1.6)+1/(S243/1.37)) + DB243/((DB243+1)/(R243/1.6) + DB243/(S243/1.37))</f>
        <v>0</v>
      </c>
      <c r="V243">
        <f>(CW243*CZ243)</f>
        <v>0</v>
      </c>
      <c r="W243">
        <f>(DO243+(V243+2*0.95*5.67E-8*(((DO243+$B$7)+273)^4-(DO243+273)^4)-44100*K243)/(1.84*29.3*S243+8*0.95*5.67E-8*(DO243+273)^3))</f>
        <v>0</v>
      </c>
      <c r="X243">
        <f>($C$7*DP243+$D$7*DQ243+$E$7*W243)</f>
        <v>0</v>
      </c>
      <c r="Y243">
        <f>0.61365*exp(17.502*X243/(240.97+X243))</f>
        <v>0</v>
      </c>
      <c r="Z243">
        <f>(AA243/AB243*100)</f>
        <v>0</v>
      </c>
      <c r="AA243">
        <f>DH243*(DM243+DN243)/1000</f>
        <v>0</v>
      </c>
      <c r="AB243">
        <f>0.61365*exp(17.502*DO243/(240.97+DO243))</f>
        <v>0</v>
      </c>
      <c r="AC243">
        <f>(Y243-DH243*(DM243+DN243)/1000)</f>
        <v>0</v>
      </c>
      <c r="AD243">
        <f>(-K243*44100)</f>
        <v>0</v>
      </c>
      <c r="AE243">
        <f>2*29.3*S243*0.92*(DO243-X243)</f>
        <v>0</v>
      </c>
      <c r="AF243">
        <f>2*0.95*5.67E-8*(((DO243+$B$7)+273)^4-(X243+273)^4)</f>
        <v>0</v>
      </c>
      <c r="AG243">
        <f>V243+AF243+AD243+AE243</f>
        <v>0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MAX(0,($B$13+$C$13*DT243)/(1+$D$13*DT243)*DM243/(DO243+273)*$E$13)</f>
        <v>0</v>
      </c>
      <c r="AM243" t="s">
        <v>422</v>
      </c>
      <c r="AN243" t="s">
        <v>422</v>
      </c>
      <c r="AO243">
        <v>0</v>
      </c>
      <c r="AP243">
        <v>0</v>
      </c>
      <c r="AQ243">
        <f>1-AO243/AP243</f>
        <v>0</v>
      </c>
      <c r="AR243">
        <v>0</v>
      </c>
      <c r="AS243" t="s">
        <v>422</v>
      </c>
      <c r="AT243" t="s">
        <v>422</v>
      </c>
      <c r="AU243">
        <v>0</v>
      </c>
      <c r="AV243">
        <v>0</v>
      </c>
      <c r="AW243">
        <f>1-AU243/AV243</f>
        <v>0</v>
      </c>
      <c r="AX243">
        <v>0.5</v>
      </c>
      <c r="AY243">
        <f>CX243</f>
        <v>0</v>
      </c>
      <c r="AZ243">
        <f>M243</f>
        <v>0</v>
      </c>
      <c r="BA243">
        <f>AW243*AX243*AY243</f>
        <v>0</v>
      </c>
      <c r="BB243">
        <f>(AZ243-AR243)/AY243</f>
        <v>0</v>
      </c>
      <c r="BC243">
        <f>(AP243-AV243)/AV243</f>
        <v>0</v>
      </c>
      <c r="BD243">
        <f>AO243/(AQ243+AO243/AV243)</f>
        <v>0</v>
      </c>
      <c r="BE243" t="s">
        <v>422</v>
      </c>
      <c r="BF243">
        <v>0</v>
      </c>
      <c r="BG243">
        <f>IF(BF243&lt;&gt;0, BF243, BD243)</f>
        <v>0</v>
      </c>
      <c r="BH243">
        <f>1-BG243/AV243</f>
        <v>0</v>
      </c>
      <c r="BI243">
        <f>(AV243-AU243)/(AV243-BG243)</f>
        <v>0</v>
      </c>
      <c r="BJ243">
        <f>(AP243-AV243)/(AP243-BG243)</f>
        <v>0</v>
      </c>
      <c r="BK243">
        <f>(AV243-AU243)/(AV243-AO243)</f>
        <v>0</v>
      </c>
      <c r="BL243">
        <f>(AP243-AV243)/(AP243-AO243)</f>
        <v>0</v>
      </c>
      <c r="BM243">
        <f>(BI243*BG243/AU243)</f>
        <v>0</v>
      </c>
      <c r="BN243">
        <f>(1-BM243)</f>
        <v>0</v>
      </c>
      <c r="CW243">
        <f>$B$11*DU243+$C$11*DV243+$F$11*EG243*(1-EJ243)</f>
        <v>0</v>
      </c>
      <c r="CX243">
        <f>CW243*CY243</f>
        <v>0</v>
      </c>
      <c r="CY243">
        <f>($B$11*$D$9+$C$11*$D$9+$F$11*((ET243+EL243)/MAX(ET243+EL243+EU243, 0.1)*$I$9+EU243/MAX(ET243+EL243+EU243, 0.1)*$J$9))/($B$11+$C$11+$F$11)</f>
        <v>0</v>
      </c>
      <c r="CZ243">
        <f>($B$11*$K$9+$C$11*$K$9+$F$11*((ET243+EL243)/MAX(ET243+EL243+EU243, 0.1)*$P$9+EU243/MAX(ET243+EL243+EU243, 0.1)*$Q$9))/($B$11+$C$11+$F$11)</f>
        <v>0</v>
      </c>
      <c r="DA243">
        <v>1.91</v>
      </c>
      <c r="DB243">
        <v>0.5</v>
      </c>
      <c r="DC243" t="s">
        <v>423</v>
      </c>
      <c r="DD243">
        <v>2</v>
      </c>
      <c r="DE243">
        <v>1758506172.1</v>
      </c>
      <c r="DF243">
        <v>420.8035555555555</v>
      </c>
      <c r="DG243">
        <v>420.0051111111111</v>
      </c>
      <c r="DH243">
        <v>24.01603333333334</v>
      </c>
      <c r="DI243">
        <v>23.94901111111111</v>
      </c>
      <c r="DJ243">
        <v>420.6842222222222</v>
      </c>
      <c r="DK243">
        <v>23.78102222222222</v>
      </c>
      <c r="DL243">
        <v>500.0016666666667</v>
      </c>
      <c r="DM243">
        <v>89.96333333333334</v>
      </c>
      <c r="DN243">
        <v>0.05521888888888889</v>
      </c>
      <c r="DO243">
        <v>30.26746666666666</v>
      </c>
      <c r="DP243">
        <v>30.00982222222222</v>
      </c>
      <c r="DQ243">
        <v>999.9000000000001</v>
      </c>
      <c r="DR243">
        <v>0</v>
      </c>
      <c r="DS243">
        <v>0</v>
      </c>
      <c r="DT243">
        <v>10000.97333333334</v>
      </c>
      <c r="DU243">
        <v>0</v>
      </c>
      <c r="DV243">
        <v>1.59976</v>
      </c>
      <c r="DW243">
        <v>0.7983908888888889</v>
      </c>
      <c r="DX243">
        <v>431.1584444444445</v>
      </c>
      <c r="DY243">
        <v>430.3106666666666</v>
      </c>
      <c r="DZ243">
        <v>0.06700239999999999</v>
      </c>
      <c r="EA243">
        <v>420.0051111111111</v>
      </c>
      <c r="EB243">
        <v>23.94901111111111</v>
      </c>
      <c r="EC243">
        <v>2.16056</v>
      </c>
      <c r="ED243">
        <v>2.154532222222222</v>
      </c>
      <c r="EE243">
        <v>18.67282222222222</v>
      </c>
      <c r="EF243">
        <v>18.62817777777778</v>
      </c>
      <c r="EG243">
        <v>0.00500056</v>
      </c>
      <c r="EH243">
        <v>0</v>
      </c>
      <c r="EI243">
        <v>0</v>
      </c>
      <c r="EJ243">
        <v>0</v>
      </c>
      <c r="EK243">
        <v>171.9333333333333</v>
      </c>
      <c r="EL243">
        <v>0.00500056</v>
      </c>
      <c r="EM243">
        <v>-9.055555555555555</v>
      </c>
      <c r="EN243">
        <v>-1.966666666666667</v>
      </c>
      <c r="EO243">
        <v>34.98566666666667</v>
      </c>
      <c r="EP243">
        <v>39.18033333333333</v>
      </c>
      <c r="EQ243">
        <v>36.95099999999999</v>
      </c>
      <c r="ER243">
        <v>38.91644444444444</v>
      </c>
      <c r="ES243">
        <v>37.708</v>
      </c>
      <c r="ET243">
        <v>0</v>
      </c>
      <c r="EU243">
        <v>0</v>
      </c>
      <c r="EV243">
        <v>0</v>
      </c>
      <c r="EW243">
        <v>1758506176.9</v>
      </c>
      <c r="EX243">
        <v>0</v>
      </c>
      <c r="EY243">
        <v>174.012</v>
      </c>
      <c r="EZ243">
        <v>-8.353846608204776</v>
      </c>
      <c r="FA243">
        <v>11.28461556714424</v>
      </c>
      <c r="FB243">
        <v>-10.124</v>
      </c>
      <c r="FC243">
        <v>15</v>
      </c>
      <c r="FD243">
        <v>0</v>
      </c>
      <c r="FE243" t="s">
        <v>424</v>
      </c>
      <c r="FF243">
        <v>1747148579.5</v>
      </c>
      <c r="FG243">
        <v>1747148584.5</v>
      </c>
      <c r="FH243">
        <v>0</v>
      </c>
      <c r="FI243">
        <v>0.162</v>
      </c>
      <c r="FJ243">
        <v>-0.001</v>
      </c>
      <c r="FK243">
        <v>0.139</v>
      </c>
      <c r="FL243">
        <v>0.058</v>
      </c>
      <c r="FM243">
        <v>420</v>
      </c>
      <c r="FN243">
        <v>16</v>
      </c>
      <c r="FO243">
        <v>0.19</v>
      </c>
      <c r="FP243">
        <v>0.02</v>
      </c>
      <c r="FQ243">
        <v>0.8140601707317072</v>
      </c>
      <c r="FR243">
        <v>-0.1670771498257833</v>
      </c>
      <c r="FS243">
        <v>0.03094743498563916</v>
      </c>
      <c r="FT243">
        <v>1</v>
      </c>
      <c r="FU243">
        <v>173.6088235294118</v>
      </c>
      <c r="FV243">
        <v>0.6921311620056402</v>
      </c>
      <c r="FW243">
        <v>6.071406836051931</v>
      </c>
      <c r="FX243">
        <v>1</v>
      </c>
      <c r="FY243">
        <v>0.05892417804878049</v>
      </c>
      <c r="FZ243">
        <v>0.05621190313588845</v>
      </c>
      <c r="GA243">
        <v>0.007962809993215633</v>
      </c>
      <c r="GB243">
        <v>1</v>
      </c>
      <c r="GC243">
        <v>3</v>
      </c>
      <c r="GD243">
        <v>3</v>
      </c>
      <c r="GE243" t="s">
        <v>431</v>
      </c>
      <c r="GF243">
        <v>3.12695</v>
      </c>
      <c r="GG243">
        <v>2.73312</v>
      </c>
      <c r="GH243">
        <v>0.085341</v>
      </c>
      <c r="GI243">
        <v>0.0856809</v>
      </c>
      <c r="GJ243">
        <v>0.106352</v>
      </c>
      <c r="GK243">
        <v>0.106687</v>
      </c>
      <c r="GL243">
        <v>27408</v>
      </c>
      <c r="GM243">
        <v>26559.9</v>
      </c>
      <c r="GN243">
        <v>30507.7</v>
      </c>
      <c r="GO243">
        <v>29304.5</v>
      </c>
      <c r="GP243">
        <v>37628.6</v>
      </c>
      <c r="GQ243">
        <v>34430.5</v>
      </c>
      <c r="GR243">
        <v>46675.5</v>
      </c>
      <c r="GS243">
        <v>43532.9</v>
      </c>
      <c r="GT243">
        <v>1.81605</v>
      </c>
      <c r="GU243">
        <v>1.8752</v>
      </c>
      <c r="GV243">
        <v>0.0805929</v>
      </c>
      <c r="GW243">
        <v>0</v>
      </c>
      <c r="GX243">
        <v>28.6952</v>
      </c>
      <c r="GY243">
        <v>999.9</v>
      </c>
      <c r="GZ243">
        <v>55.1</v>
      </c>
      <c r="HA243">
        <v>31.2</v>
      </c>
      <c r="HB243">
        <v>27.9455</v>
      </c>
      <c r="HC243">
        <v>63.2418</v>
      </c>
      <c r="HD243">
        <v>16.6947</v>
      </c>
      <c r="HE243">
        <v>1</v>
      </c>
      <c r="HF243">
        <v>0.168247</v>
      </c>
      <c r="HG243">
        <v>-1.47944</v>
      </c>
      <c r="HH243">
        <v>20.2127</v>
      </c>
      <c r="HI243">
        <v>5.23915</v>
      </c>
      <c r="HJ243">
        <v>11.974</v>
      </c>
      <c r="HK243">
        <v>4.97175</v>
      </c>
      <c r="HL243">
        <v>3.291</v>
      </c>
      <c r="HM243">
        <v>9999</v>
      </c>
      <c r="HN243">
        <v>9999</v>
      </c>
      <c r="HO243">
        <v>9999</v>
      </c>
      <c r="HP243">
        <v>999.9</v>
      </c>
      <c r="HQ243">
        <v>4.97295</v>
      </c>
      <c r="HR243">
        <v>1.87736</v>
      </c>
      <c r="HS243">
        <v>1.87547</v>
      </c>
      <c r="HT243">
        <v>1.87829</v>
      </c>
      <c r="HU243">
        <v>1.875</v>
      </c>
      <c r="HV243">
        <v>1.87854</v>
      </c>
      <c r="HW243">
        <v>1.87563</v>
      </c>
      <c r="HX243">
        <v>1.87683</v>
      </c>
      <c r="HY243">
        <v>0</v>
      </c>
      <c r="HZ243">
        <v>0</v>
      </c>
      <c r="IA243">
        <v>0</v>
      </c>
      <c r="IB243">
        <v>0</v>
      </c>
      <c r="IC243" t="s">
        <v>426</v>
      </c>
      <c r="ID243" t="s">
        <v>427</v>
      </c>
      <c r="IE243" t="s">
        <v>428</v>
      </c>
      <c r="IF243" t="s">
        <v>428</v>
      </c>
      <c r="IG243" t="s">
        <v>428</v>
      </c>
      <c r="IH243" t="s">
        <v>428</v>
      </c>
      <c r="II243">
        <v>0</v>
      </c>
      <c r="IJ243">
        <v>100</v>
      </c>
      <c r="IK243">
        <v>100</v>
      </c>
      <c r="IL243">
        <v>0.119</v>
      </c>
      <c r="IM243">
        <v>0.235</v>
      </c>
      <c r="IN243">
        <v>-0.2620446997112612</v>
      </c>
      <c r="IO243">
        <v>0.0009670109888777422</v>
      </c>
      <c r="IP243">
        <v>-2.06069886015755E-07</v>
      </c>
      <c r="IQ243">
        <v>1.492131737393187E-10</v>
      </c>
      <c r="IR243">
        <v>-0.04753701319922854</v>
      </c>
      <c r="IS243">
        <v>-0.001311061913088307</v>
      </c>
      <c r="IT243">
        <v>0.0006994928358591311</v>
      </c>
      <c r="IU243">
        <v>-6.08881213830995E-06</v>
      </c>
      <c r="IV243">
        <v>3</v>
      </c>
      <c r="IW243">
        <v>2112</v>
      </c>
      <c r="IX243">
        <v>1</v>
      </c>
      <c r="IY243">
        <v>30</v>
      </c>
      <c r="IZ243">
        <v>189293.3</v>
      </c>
      <c r="JA243">
        <v>189293.2</v>
      </c>
      <c r="JB243">
        <v>1.1145</v>
      </c>
      <c r="JC243">
        <v>2.56104</v>
      </c>
      <c r="JD243">
        <v>1.39893</v>
      </c>
      <c r="JE243">
        <v>2.35352</v>
      </c>
      <c r="JF243">
        <v>1.44897</v>
      </c>
      <c r="JG243">
        <v>2.53906</v>
      </c>
      <c r="JH243">
        <v>37.4098</v>
      </c>
      <c r="JI243">
        <v>24.2188</v>
      </c>
      <c r="JJ243">
        <v>18</v>
      </c>
      <c r="JK243">
        <v>476.031</v>
      </c>
      <c r="JL243">
        <v>483.694</v>
      </c>
      <c r="JM243">
        <v>31.1782</v>
      </c>
      <c r="JN243">
        <v>29.3494</v>
      </c>
      <c r="JO243">
        <v>29.9999</v>
      </c>
      <c r="JP243">
        <v>29.0868</v>
      </c>
      <c r="JQ243">
        <v>29.155</v>
      </c>
      <c r="JR243">
        <v>22.3389</v>
      </c>
      <c r="JS243">
        <v>22.8959</v>
      </c>
      <c r="JT243">
        <v>100</v>
      </c>
      <c r="JU243">
        <v>31.1678</v>
      </c>
      <c r="JV243">
        <v>420</v>
      </c>
      <c r="JW243">
        <v>23.9799</v>
      </c>
      <c r="JX243">
        <v>100.864</v>
      </c>
      <c r="JY243">
        <v>100.144</v>
      </c>
    </row>
    <row r="244" spans="1:285">
      <c r="A244">
        <v>228</v>
      </c>
      <c r="B244">
        <v>1758506177.1</v>
      </c>
      <c r="C244">
        <v>2660.5</v>
      </c>
      <c r="D244" t="s">
        <v>887</v>
      </c>
      <c r="E244" t="s">
        <v>888</v>
      </c>
      <c r="F244">
        <v>5</v>
      </c>
      <c r="G244" t="s">
        <v>734</v>
      </c>
      <c r="H244" t="s">
        <v>420</v>
      </c>
      <c r="I244" t="s">
        <v>421</v>
      </c>
      <c r="J244">
        <v>1758506174.1</v>
      </c>
      <c r="K244">
        <f>(L244)/1000</f>
        <v>0</v>
      </c>
      <c r="L244">
        <f>1000*DL244*AJ244*(DH244-DI244)/(100*DA244*(1000-AJ244*DH244))</f>
        <v>0</v>
      </c>
      <c r="M244">
        <f>DL244*AJ244*(DG244-DF244*(1000-AJ244*DI244)/(1000-AJ244*DH244))/(100*DA244)</f>
        <v>0</v>
      </c>
      <c r="N244">
        <f>DF244 - IF(AJ244&gt;1, M244*DA244*100.0/(AL244), 0)</f>
        <v>0</v>
      </c>
      <c r="O244">
        <f>((U244-K244/2)*N244-M244)/(U244+K244/2)</f>
        <v>0</v>
      </c>
      <c r="P244">
        <f>O244*(DM244+DN244)/1000.0</f>
        <v>0</v>
      </c>
      <c r="Q244">
        <f>(DF244 - IF(AJ244&gt;1, M244*DA244*100.0/(AL244), 0))*(DM244+DN244)/1000.0</f>
        <v>0</v>
      </c>
      <c r="R244">
        <f>2.0/((1/T244-1/S244)+SIGN(T244)*SQRT((1/T244-1/S244)*(1/T244-1/S244) + 4*DB244/((DB244+1)*(DB244+1))*(2*1/T244*1/S244-1/S244*1/S244)))</f>
        <v>0</v>
      </c>
      <c r="S244">
        <f>IF(LEFT(DC244,1)&lt;&gt;"0",IF(LEFT(DC244,1)="1",3.0,DD244),$D$5+$E$5*(DT244*DM244/($K$5*1000))+$F$5*(DT244*DM244/($K$5*1000))*MAX(MIN(DA244,$J$5),$I$5)*MAX(MIN(DA244,$J$5),$I$5)+$G$5*MAX(MIN(DA244,$J$5),$I$5)*(DT244*DM244/($K$5*1000))+$H$5*(DT244*DM244/($K$5*1000))*(DT244*DM244/($K$5*1000)))</f>
        <v>0</v>
      </c>
      <c r="T244">
        <f>K244*(1000-(1000*0.61365*exp(17.502*X244/(240.97+X244))/(DM244+DN244)+DH244)/2)/(1000*0.61365*exp(17.502*X244/(240.97+X244))/(DM244+DN244)-DH244)</f>
        <v>0</v>
      </c>
      <c r="U244">
        <f>1/((DB244+1)/(R244/1.6)+1/(S244/1.37)) + DB244/((DB244+1)/(R244/1.6) + DB244/(S244/1.37))</f>
        <v>0</v>
      </c>
      <c r="V244">
        <f>(CW244*CZ244)</f>
        <v>0</v>
      </c>
      <c r="W244">
        <f>(DO244+(V244+2*0.95*5.67E-8*(((DO244+$B$7)+273)^4-(DO244+273)^4)-44100*K244)/(1.84*29.3*S244+8*0.95*5.67E-8*(DO244+273)^3))</f>
        <v>0</v>
      </c>
      <c r="X244">
        <f>($C$7*DP244+$D$7*DQ244+$E$7*W244)</f>
        <v>0</v>
      </c>
      <c r="Y244">
        <f>0.61365*exp(17.502*X244/(240.97+X244))</f>
        <v>0</v>
      </c>
      <c r="Z244">
        <f>(AA244/AB244*100)</f>
        <v>0</v>
      </c>
      <c r="AA244">
        <f>DH244*(DM244+DN244)/1000</f>
        <v>0</v>
      </c>
      <c r="AB244">
        <f>0.61365*exp(17.502*DO244/(240.97+DO244))</f>
        <v>0</v>
      </c>
      <c r="AC244">
        <f>(Y244-DH244*(DM244+DN244)/1000)</f>
        <v>0</v>
      </c>
      <c r="AD244">
        <f>(-K244*44100)</f>
        <v>0</v>
      </c>
      <c r="AE244">
        <f>2*29.3*S244*0.92*(DO244-X244)</f>
        <v>0</v>
      </c>
      <c r="AF244">
        <f>2*0.95*5.67E-8*(((DO244+$B$7)+273)^4-(X244+273)^4)</f>
        <v>0</v>
      </c>
      <c r="AG244">
        <f>V244+AF244+AD244+AE244</f>
        <v>0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MAX(0,($B$13+$C$13*DT244)/(1+$D$13*DT244)*DM244/(DO244+273)*$E$13)</f>
        <v>0</v>
      </c>
      <c r="AM244" t="s">
        <v>422</v>
      </c>
      <c r="AN244" t="s">
        <v>422</v>
      </c>
      <c r="AO244">
        <v>0</v>
      </c>
      <c r="AP244">
        <v>0</v>
      </c>
      <c r="AQ244">
        <f>1-AO244/AP244</f>
        <v>0</v>
      </c>
      <c r="AR244">
        <v>0</v>
      </c>
      <c r="AS244" t="s">
        <v>422</v>
      </c>
      <c r="AT244" t="s">
        <v>422</v>
      </c>
      <c r="AU244">
        <v>0</v>
      </c>
      <c r="AV244">
        <v>0</v>
      </c>
      <c r="AW244">
        <f>1-AU244/AV244</f>
        <v>0</v>
      </c>
      <c r="AX244">
        <v>0.5</v>
      </c>
      <c r="AY244">
        <f>CX244</f>
        <v>0</v>
      </c>
      <c r="AZ244">
        <f>M244</f>
        <v>0</v>
      </c>
      <c r="BA244">
        <f>AW244*AX244*AY244</f>
        <v>0</v>
      </c>
      <c r="BB244">
        <f>(AZ244-AR244)/AY244</f>
        <v>0</v>
      </c>
      <c r="BC244">
        <f>(AP244-AV244)/AV244</f>
        <v>0</v>
      </c>
      <c r="BD244">
        <f>AO244/(AQ244+AO244/AV244)</f>
        <v>0</v>
      </c>
      <c r="BE244" t="s">
        <v>422</v>
      </c>
      <c r="BF244">
        <v>0</v>
      </c>
      <c r="BG244">
        <f>IF(BF244&lt;&gt;0, BF244, BD244)</f>
        <v>0</v>
      </c>
      <c r="BH244">
        <f>1-BG244/AV244</f>
        <v>0</v>
      </c>
      <c r="BI244">
        <f>(AV244-AU244)/(AV244-BG244)</f>
        <v>0</v>
      </c>
      <c r="BJ244">
        <f>(AP244-AV244)/(AP244-BG244)</f>
        <v>0</v>
      </c>
      <c r="BK244">
        <f>(AV244-AU244)/(AV244-AO244)</f>
        <v>0</v>
      </c>
      <c r="BL244">
        <f>(AP244-AV244)/(AP244-AO244)</f>
        <v>0</v>
      </c>
      <c r="BM244">
        <f>(BI244*BG244/AU244)</f>
        <v>0</v>
      </c>
      <c r="BN244">
        <f>(1-BM244)</f>
        <v>0</v>
      </c>
      <c r="CW244">
        <f>$B$11*DU244+$C$11*DV244+$F$11*EG244*(1-EJ244)</f>
        <v>0</v>
      </c>
      <c r="CX244">
        <f>CW244*CY244</f>
        <v>0</v>
      </c>
      <c r="CY244">
        <f>($B$11*$D$9+$C$11*$D$9+$F$11*((ET244+EL244)/MAX(ET244+EL244+EU244, 0.1)*$I$9+EU244/MAX(ET244+EL244+EU244, 0.1)*$J$9))/($B$11+$C$11+$F$11)</f>
        <v>0</v>
      </c>
      <c r="CZ244">
        <f>($B$11*$K$9+$C$11*$K$9+$F$11*((ET244+EL244)/MAX(ET244+EL244+EU244, 0.1)*$P$9+EU244/MAX(ET244+EL244+EU244, 0.1)*$Q$9))/($B$11+$C$11+$F$11)</f>
        <v>0</v>
      </c>
      <c r="DA244">
        <v>1.91</v>
      </c>
      <c r="DB244">
        <v>0.5</v>
      </c>
      <c r="DC244" t="s">
        <v>423</v>
      </c>
      <c r="DD244">
        <v>2</v>
      </c>
      <c r="DE244">
        <v>1758506174.1</v>
      </c>
      <c r="DF244">
        <v>420.8064444444445</v>
      </c>
      <c r="DG244">
        <v>419.9874444444445</v>
      </c>
      <c r="DH244">
        <v>24.01671111111111</v>
      </c>
      <c r="DI244">
        <v>23.94848888888889</v>
      </c>
      <c r="DJ244">
        <v>420.6872222222223</v>
      </c>
      <c r="DK244">
        <v>23.7817</v>
      </c>
      <c r="DL244">
        <v>499.985</v>
      </c>
      <c r="DM244">
        <v>89.96356666666667</v>
      </c>
      <c r="DN244">
        <v>0.05529368888888889</v>
      </c>
      <c r="DO244">
        <v>30.26692222222222</v>
      </c>
      <c r="DP244">
        <v>30.00771111111111</v>
      </c>
      <c r="DQ244">
        <v>999.9000000000001</v>
      </c>
      <c r="DR244">
        <v>0</v>
      </c>
      <c r="DS244">
        <v>0</v>
      </c>
      <c r="DT244">
        <v>9999.112222222222</v>
      </c>
      <c r="DU244">
        <v>0</v>
      </c>
      <c r="DV244">
        <v>1.598993333333333</v>
      </c>
      <c r="DW244">
        <v>0.8190004444444444</v>
      </c>
      <c r="DX244">
        <v>431.1616666666666</v>
      </c>
      <c r="DY244">
        <v>430.2922222222222</v>
      </c>
      <c r="DZ244">
        <v>0.06820784444444444</v>
      </c>
      <c r="EA244">
        <v>419.9874444444445</v>
      </c>
      <c r="EB244">
        <v>23.94848888888889</v>
      </c>
      <c r="EC244">
        <v>2.160626666666667</v>
      </c>
      <c r="ED244">
        <v>2.15449</v>
      </c>
      <c r="EE244">
        <v>18.67332222222223</v>
      </c>
      <c r="EF244">
        <v>18.62787777777778</v>
      </c>
      <c r="EG244">
        <v>0.00500056</v>
      </c>
      <c r="EH244">
        <v>0</v>
      </c>
      <c r="EI244">
        <v>0</v>
      </c>
      <c r="EJ244">
        <v>0</v>
      </c>
      <c r="EK244">
        <v>170.0444444444445</v>
      </c>
      <c r="EL244">
        <v>0.00500056</v>
      </c>
      <c r="EM244">
        <v>-5.511111111111111</v>
      </c>
      <c r="EN244">
        <v>-1.855555555555555</v>
      </c>
      <c r="EO244">
        <v>35.01355555555555</v>
      </c>
      <c r="EP244">
        <v>39.23577777777778</v>
      </c>
      <c r="EQ244">
        <v>36.965</v>
      </c>
      <c r="ER244">
        <v>38.972</v>
      </c>
      <c r="ES244">
        <v>37.74966666666666</v>
      </c>
      <c r="ET244">
        <v>0</v>
      </c>
      <c r="EU244">
        <v>0</v>
      </c>
      <c r="EV244">
        <v>0</v>
      </c>
      <c r="EW244">
        <v>1758506179.3</v>
      </c>
      <c r="EX244">
        <v>0</v>
      </c>
      <c r="EY244">
        <v>173.072</v>
      </c>
      <c r="EZ244">
        <v>-21.20769267329075</v>
      </c>
      <c r="FA244">
        <v>5.092307725601643</v>
      </c>
      <c r="FB244">
        <v>-8.776</v>
      </c>
      <c r="FC244">
        <v>15</v>
      </c>
      <c r="FD244">
        <v>0</v>
      </c>
      <c r="FE244" t="s">
        <v>424</v>
      </c>
      <c r="FF244">
        <v>1747148579.5</v>
      </c>
      <c r="FG244">
        <v>1747148584.5</v>
      </c>
      <c r="FH244">
        <v>0</v>
      </c>
      <c r="FI244">
        <v>0.162</v>
      </c>
      <c r="FJ244">
        <v>-0.001</v>
      </c>
      <c r="FK244">
        <v>0.139</v>
      </c>
      <c r="FL244">
        <v>0.058</v>
      </c>
      <c r="FM244">
        <v>420</v>
      </c>
      <c r="FN244">
        <v>16</v>
      </c>
      <c r="FO244">
        <v>0.19</v>
      </c>
      <c r="FP244">
        <v>0.02</v>
      </c>
      <c r="FQ244">
        <v>0.811619625</v>
      </c>
      <c r="FR244">
        <v>-0.09040411632270287</v>
      </c>
      <c r="FS244">
        <v>0.0293845747541865</v>
      </c>
      <c r="FT244">
        <v>1</v>
      </c>
      <c r="FU244">
        <v>173.1205882352941</v>
      </c>
      <c r="FV244">
        <v>-4.572956636427196</v>
      </c>
      <c r="FW244">
        <v>6.316820654679933</v>
      </c>
      <c r="FX244">
        <v>0</v>
      </c>
      <c r="FY244">
        <v>0.05922321500000001</v>
      </c>
      <c r="FZ244">
        <v>0.08123269193245775</v>
      </c>
      <c r="GA244">
        <v>0.00820414070331409</v>
      </c>
      <c r="GB244">
        <v>1</v>
      </c>
      <c r="GC244">
        <v>2</v>
      </c>
      <c r="GD244">
        <v>3</v>
      </c>
      <c r="GE244" t="s">
        <v>434</v>
      </c>
      <c r="GF244">
        <v>3.12706</v>
      </c>
      <c r="GG244">
        <v>2.73321</v>
      </c>
      <c r="GH244">
        <v>0.0853423</v>
      </c>
      <c r="GI244">
        <v>0.0856753</v>
      </c>
      <c r="GJ244">
        <v>0.106355</v>
      </c>
      <c r="GK244">
        <v>0.106686</v>
      </c>
      <c r="GL244">
        <v>27408.1</v>
      </c>
      <c r="GM244">
        <v>26560.2</v>
      </c>
      <c r="GN244">
        <v>30507.8</v>
      </c>
      <c r="GO244">
        <v>29304.5</v>
      </c>
      <c r="GP244">
        <v>37628.6</v>
      </c>
      <c r="GQ244">
        <v>34430.8</v>
      </c>
      <c r="GR244">
        <v>46675.7</v>
      </c>
      <c r="GS244">
        <v>43533.2</v>
      </c>
      <c r="GT244">
        <v>1.81623</v>
      </c>
      <c r="GU244">
        <v>1.87503</v>
      </c>
      <c r="GV244">
        <v>0.0803471</v>
      </c>
      <c r="GW244">
        <v>0</v>
      </c>
      <c r="GX244">
        <v>28.6952</v>
      </c>
      <c r="GY244">
        <v>999.9</v>
      </c>
      <c r="GZ244">
        <v>55.1</v>
      </c>
      <c r="HA244">
        <v>31.2</v>
      </c>
      <c r="HB244">
        <v>27.9444</v>
      </c>
      <c r="HC244">
        <v>63.4618</v>
      </c>
      <c r="HD244">
        <v>16.7348</v>
      </c>
      <c r="HE244">
        <v>1</v>
      </c>
      <c r="HF244">
        <v>0.168283</v>
      </c>
      <c r="HG244">
        <v>-1.46937</v>
      </c>
      <c r="HH244">
        <v>20.2129</v>
      </c>
      <c r="HI244">
        <v>5.2393</v>
      </c>
      <c r="HJ244">
        <v>11.974</v>
      </c>
      <c r="HK244">
        <v>4.97175</v>
      </c>
      <c r="HL244">
        <v>3.291</v>
      </c>
      <c r="HM244">
        <v>9999</v>
      </c>
      <c r="HN244">
        <v>9999</v>
      </c>
      <c r="HO244">
        <v>9999</v>
      </c>
      <c r="HP244">
        <v>999.9</v>
      </c>
      <c r="HQ244">
        <v>4.97295</v>
      </c>
      <c r="HR244">
        <v>1.87739</v>
      </c>
      <c r="HS244">
        <v>1.87546</v>
      </c>
      <c r="HT244">
        <v>1.87827</v>
      </c>
      <c r="HU244">
        <v>1.875</v>
      </c>
      <c r="HV244">
        <v>1.87853</v>
      </c>
      <c r="HW244">
        <v>1.87564</v>
      </c>
      <c r="HX244">
        <v>1.87683</v>
      </c>
      <c r="HY244">
        <v>0</v>
      </c>
      <c r="HZ244">
        <v>0</v>
      </c>
      <c r="IA244">
        <v>0</v>
      </c>
      <c r="IB244">
        <v>0</v>
      </c>
      <c r="IC244" t="s">
        <v>426</v>
      </c>
      <c r="ID244" t="s">
        <v>427</v>
      </c>
      <c r="IE244" t="s">
        <v>428</v>
      </c>
      <c r="IF244" t="s">
        <v>428</v>
      </c>
      <c r="IG244" t="s">
        <v>428</v>
      </c>
      <c r="IH244" t="s">
        <v>428</v>
      </c>
      <c r="II244">
        <v>0</v>
      </c>
      <c r="IJ244">
        <v>100</v>
      </c>
      <c r="IK244">
        <v>100</v>
      </c>
      <c r="IL244">
        <v>0.12</v>
      </c>
      <c r="IM244">
        <v>0.235</v>
      </c>
      <c r="IN244">
        <v>-0.2620446997112612</v>
      </c>
      <c r="IO244">
        <v>0.0009670109888777422</v>
      </c>
      <c r="IP244">
        <v>-2.06069886015755E-07</v>
      </c>
      <c r="IQ244">
        <v>1.492131737393187E-10</v>
      </c>
      <c r="IR244">
        <v>-0.04753701319922854</v>
      </c>
      <c r="IS244">
        <v>-0.001311061913088307</v>
      </c>
      <c r="IT244">
        <v>0.0006994928358591311</v>
      </c>
      <c r="IU244">
        <v>-6.08881213830995E-06</v>
      </c>
      <c r="IV244">
        <v>3</v>
      </c>
      <c r="IW244">
        <v>2112</v>
      </c>
      <c r="IX244">
        <v>1</v>
      </c>
      <c r="IY244">
        <v>30</v>
      </c>
      <c r="IZ244">
        <v>189293.3</v>
      </c>
      <c r="JA244">
        <v>189293.2</v>
      </c>
      <c r="JB244">
        <v>1.1145</v>
      </c>
      <c r="JC244">
        <v>2.55493</v>
      </c>
      <c r="JD244">
        <v>1.39893</v>
      </c>
      <c r="JE244">
        <v>2.35474</v>
      </c>
      <c r="JF244">
        <v>1.44897</v>
      </c>
      <c r="JG244">
        <v>2.55005</v>
      </c>
      <c r="JH244">
        <v>37.4098</v>
      </c>
      <c r="JI244">
        <v>24.2188</v>
      </c>
      <c r="JJ244">
        <v>18</v>
      </c>
      <c r="JK244">
        <v>476.122</v>
      </c>
      <c r="JL244">
        <v>483.566</v>
      </c>
      <c r="JM244">
        <v>31.1741</v>
      </c>
      <c r="JN244">
        <v>29.3481</v>
      </c>
      <c r="JO244">
        <v>29.9999</v>
      </c>
      <c r="JP244">
        <v>29.0862</v>
      </c>
      <c r="JQ244">
        <v>29.1538</v>
      </c>
      <c r="JR244">
        <v>22.3405</v>
      </c>
      <c r="JS244">
        <v>22.8959</v>
      </c>
      <c r="JT244">
        <v>100</v>
      </c>
      <c r="JU244">
        <v>31.1678</v>
      </c>
      <c r="JV244">
        <v>420</v>
      </c>
      <c r="JW244">
        <v>23.9799</v>
      </c>
      <c r="JX244">
        <v>100.865</v>
      </c>
      <c r="JY244">
        <v>100.145</v>
      </c>
    </row>
    <row r="245" spans="1:285">
      <c r="A245">
        <v>229</v>
      </c>
      <c r="B245">
        <v>1758506179.1</v>
      </c>
      <c r="C245">
        <v>2662.5</v>
      </c>
      <c r="D245" t="s">
        <v>889</v>
      </c>
      <c r="E245" t="s">
        <v>890</v>
      </c>
      <c r="F245">
        <v>5</v>
      </c>
      <c r="G245" t="s">
        <v>734</v>
      </c>
      <c r="H245" t="s">
        <v>420</v>
      </c>
      <c r="I245" t="s">
        <v>421</v>
      </c>
      <c r="J245">
        <v>1758506176.1</v>
      </c>
      <c r="K245">
        <f>(L245)/1000</f>
        <v>0</v>
      </c>
      <c r="L245">
        <f>1000*DL245*AJ245*(DH245-DI245)/(100*DA245*(1000-AJ245*DH245))</f>
        <v>0</v>
      </c>
      <c r="M245">
        <f>DL245*AJ245*(DG245-DF245*(1000-AJ245*DI245)/(1000-AJ245*DH245))/(100*DA245)</f>
        <v>0</v>
      </c>
      <c r="N245">
        <f>DF245 - IF(AJ245&gt;1, M245*DA245*100.0/(AL245), 0)</f>
        <v>0</v>
      </c>
      <c r="O245">
        <f>((U245-K245/2)*N245-M245)/(U245+K245/2)</f>
        <v>0</v>
      </c>
      <c r="P245">
        <f>O245*(DM245+DN245)/1000.0</f>
        <v>0</v>
      </c>
      <c r="Q245">
        <f>(DF245 - IF(AJ245&gt;1, M245*DA245*100.0/(AL245), 0))*(DM245+DN245)/1000.0</f>
        <v>0</v>
      </c>
      <c r="R245">
        <f>2.0/((1/T245-1/S245)+SIGN(T245)*SQRT((1/T245-1/S245)*(1/T245-1/S245) + 4*DB245/((DB245+1)*(DB245+1))*(2*1/T245*1/S245-1/S245*1/S245)))</f>
        <v>0</v>
      </c>
      <c r="S245">
        <f>IF(LEFT(DC245,1)&lt;&gt;"0",IF(LEFT(DC245,1)="1",3.0,DD245),$D$5+$E$5*(DT245*DM245/($K$5*1000))+$F$5*(DT245*DM245/($K$5*1000))*MAX(MIN(DA245,$J$5),$I$5)*MAX(MIN(DA245,$J$5),$I$5)+$G$5*MAX(MIN(DA245,$J$5),$I$5)*(DT245*DM245/($K$5*1000))+$H$5*(DT245*DM245/($K$5*1000))*(DT245*DM245/($K$5*1000)))</f>
        <v>0</v>
      </c>
      <c r="T245">
        <f>K245*(1000-(1000*0.61365*exp(17.502*X245/(240.97+X245))/(DM245+DN245)+DH245)/2)/(1000*0.61365*exp(17.502*X245/(240.97+X245))/(DM245+DN245)-DH245)</f>
        <v>0</v>
      </c>
      <c r="U245">
        <f>1/((DB245+1)/(R245/1.6)+1/(S245/1.37)) + DB245/((DB245+1)/(R245/1.6) + DB245/(S245/1.37))</f>
        <v>0</v>
      </c>
      <c r="V245">
        <f>(CW245*CZ245)</f>
        <v>0</v>
      </c>
      <c r="W245">
        <f>(DO245+(V245+2*0.95*5.67E-8*(((DO245+$B$7)+273)^4-(DO245+273)^4)-44100*K245)/(1.84*29.3*S245+8*0.95*5.67E-8*(DO245+273)^3))</f>
        <v>0</v>
      </c>
      <c r="X245">
        <f>($C$7*DP245+$D$7*DQ245+$E$7*W245)</f>
        <v>0</v>
      </c>
      <c r="Y245">
        <f>0.61365*exp(17.502*X245/(240.97+X245))</f>
        <v>0</v>
      </c>
      <c r="Z245">
        <f>(AA245/AB245*100)</f>
        <v>0</v>
      </c>
      <c r="AA245">
        <f>DH245*(DM245+DN245)/1000</f>
        <v>0</v>
      </c>
      <c r="AB245">
        <f>0.61365*exp(17.502*DO245/(240.97+DO245))</f>
        <v>0</v>
      </c>
      <c r="AC245">
        <f>(Y245-DH245*(DM245+DN245)/1000)</f>
        <v>0</v>
      </c>
      <c r="AD245">
        <f>(-K245*44100)</f>
        <v>0</v>
      </c>
      <c r="AE245">
        <f>2*29.3*S245*0.92*(DO245-X245)</f>
        <v>0</v>
      </c>
      <c r="AF245">
        <f>2*0.95*5.67E-8*(((DO245+$B$7)+273)^4-(X245+273)^4)</f>
        <v>0</v>
      </c>
      <c r="AG245">
        <f>V245+AF245+AD245+AE245</f>
        <v>0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MAX(0,($B$13+$C$13*DT245)/(1+$D$13*DT245)*DM245/(DO245+273)*$E$13)</f>
        <v>0</v>
      </c>
      <c r="AM245" t="s">
        <v>422</v>
      </c>
      <c r="AN245" t="s">
        <v>422</v>
      </c>
      <c r="AO245">
        <v>0</v>
      </c>
      <c r="AP245">
        <v>0</v>
      </c>
      <c r="AQ245">
        <f>1-AO245/AP245</f>
        <v>0</v>
      </c>
      <c r="AR245">
        <v>0</v>
      </c>
      <c r="AS245" t="s">
        <v>422</v>
      </c>
      <c r="AT245" t="s">
        <v>422</v>
      </c>
      <c r="AU245">
        <v>0</v>
      </c>
      <c r="AV245">
        <v>0</v>
      </c>
      <c r="AW245">
        <f>1-AU245/AV245</f>
        <v>0</v>
      </c>
      <c r="AX245">
        <v>0.5</v>
      </c>
      <c r="AY245">
        <f>CX245</f>
        <v>0</v>
      </c>
      <c r="AZ245">
        <f>M245</f>
        <v>0</v>
      </c>
      <c r="BA245">
        <f>AW245*AX245*AY245</f>
        <v>0</v>
      </c>
      <c r="BB245">
        <f>(AZ245-AR245)/AY245</f>
        <v>0</v>
      </c>
      <c r="BC245">
        <f>(AP245-AV245)/AV245</f>
        <v>0</v>
      </c>
      <c r="BD245">
        <f>AO245/(AQ245+AO245/AV245)</f>
        <v>0</v>
      </c>
      <c r="BE245" t="s">
        <v>422</v>
      </c>
      <c r="BF245">
        <v>0</v>
      </c>
      <c r="BG245">
        <f>IF(BF245&lt;&gt;0, BF245, BD245)</f>
        <v>0</v>
      </c>
      <c r="BH245">
        <f>1-BG245/AV245</f>
        <v>0</v>
      </c>
      <c r="BI245">
        <f>(AV245-AU245)/(AV245-BG245)</f>
        <v>0</v>
      </c>
      <c r="BJ245">
        <f>(AP245-AV245)/(AP245-BG245)</f>
        <v>0</v>
      </c>
      <c r="BK245">
        <f>(AV245-AU245)/(AV245-AO245)</f>
        <v>0</v>
      </c>
      <c r="BL245">
        <f>(AP245-AV245)/(AP245-AO245)</f>
        <v>0</v>
      </c>
      <c r="BM245">
        <f>(BI245*BG245/AU245)</f>
        <v>0</v>
      </c>
      <c r="BN245">
        <f>(1-BM245)</f>
        <v>0</v>
      </c>
      <c r="CW245">
        <f>$B$11*DU245+$C$11*DV245+$F$11*EG245*(1-EJ245)</f>
        <v>0</v>
      </c>
      <c r="CX245">
        <f>CW245*CY245</f>
        <v>0</v>
      </c>
      <c r="CY245">
        <f>($B$11*$D$9+$C$11*$D$9+$F$11*((ET245+EL245)/MAX(ET245+EL245+EU245, 0.1)*$I$9+EU245/MAX(ET245+EL245+EU245, 0.1)*$J$9))/($B$11+$C$11+$F$11)</f>
        <v>0</v>
      </c>
      <c r="CZ245">
        <f>($B$11*$K$9+$C$11*$K$9+$F$11*((ET245+EL245)/MAX(ET245+EL245+EU245, 0.1)*$P$9+EU245/MAX(ET245+EL245+EU245, 0.1)*$Q$9))/($B$11+$C$11+$F$11)</f>
        <v>0</v>
      </c>
      <c r="DA245">
        <v>1.91</v>
      </c>
      <c r="DB245">
        <v>0.5</v>
      </c>
      <c r="DC245" t="s">
        <v>423</v>
      </c>
      <c r="DD245">
        <v>2</v>
      </c>
      <c r="DE245">
        <v>1758506176.1</v>
      </c>
      <c r="DF245">
        <v>420.7998888888889</v>
      </c>
      <c r="DG245">
        <v>419.9636666666667</v>
      </c>
      <c r="DH245">
        <v>24.01685555555555</v>
      </c>
      <c r="DI245">
        <v>23.94798888888889</v>
      </c>
      <c r="DJ245">
        <v>420.6804444444444</v>
      </c>
      <c r="DK245">
        <v>23.78184444444445</v>
      </c>
      <c r="DL245">
        <v>499.9421111111112</v>
      </c>
      <c r="DM245">
        <v>89.96433333333333</v>
      </c>
      <c r="DN245">
        <v>0.05544903333333333</v>
      </c>
      <c r="DO245">
        <v>30.2667</v>
      </c>
      <c r="DP245">
        <v>30.00588888888889</v>
      </c>
      <c r="DQ245">
        <v>999.9000000000001</v>
      </c>
      <c r="DR245">
        <v>0</v>
      </c>
      <c r="DS245">
        <v>0</v>
      </c>
      <c r="DT245">
        <v>9992.993333333334</v>
      </c>
      <c r="DU245">
        <v>0</v>
      </c>
      <c r="DV245">
        <v>1.589798888888889</v>
      </c>
      <c r="DW245">
        <v>0.8361614444444445</v>
      </c>
      <c r="DX245">
        <v>431.1547777777778</v>
      </c>
      <c r="DY245">
        <v>430.2675555555555</v>
      </c>
      <c r="DZ245">
        <v>0.06887159999999999</v>
      </c>
      <c r="EA245">
        <v>419.9636666666667</v>
      </c>
      <c r="EB245">
        <v>23.94798888888889</v>
      </c>
      <c r="EC245">
        <v>2.160658888888889</v>
      </c>
      <c r="ED245">
        <v>2.154464444444444</v>
      </c>
      <c r="EE245">
        <v>18.67356666666667</v>
      </c>
      <c r="EF245">
        <v>18.62768888888889</v>
      </c>
      <c r="EG245">
        <v>0.00500056</v>
      </c>
      <c r="EH245">
        <v>0</v>
      </c>
      <c r="EI245">
        <v>0</v>
      </c>
      <c r="EJ245">
        <v>0</v>
      </c>
      <c r="EK245">
        <v>168.6</v>
      </c>
      <c r="EL245">
        <v>0.00500056</v>
      </c>
      <c r="EM245">
        <v>-7.199999999999999</v>
      </c>
      <c r="EN245">
        <v>-2.833333333333333</v>
      </c>
      <c r="EO245">
        <v>35.04133333333333</v>
      </c>
      <c r="EP245">
        <v>39.29144444444444</v>
      </c>
      <c r="EQ245">
        <v>36.98588888888889</v>
      </c>
      <c r="ER245">
        <v>39.03455555555556</v>
      </c>
      <c r="ES245">
        <v>37.79133333333333</v>
      </c>
      <c r="ET245">
        <v>0</v>
      </c>
      <c r="EU245">
        <v>0</v>
      </c>
      <c r="EV245">
        <v>0</v>
      </c>
      <c r="EW245">
        <v>1758506181.1</v>
      </c>
      <c r="EX245">
        <v>0</v>
      </c>
      <c r="EY245">
        <v>172.8</v>
      </c>
      <c r="EZ245">
        <v>-19.07008581351778</v>
      </c>
      <c r="FA245">
        <v>20.16410248179778</v>
      </c>
      <c r="FB245">
        <v>-9.123076923076923</v>
      </c>
      <c r="FC245">
        <v>15</v>
      </c>
      <c r="FD245">
        <v>0</v>
      </c>
      <c r="FE245" t="s">
        <v>424</v>
      </c>
      <c r="FF245">
        <v>1747148579.5</v>
      </c>
      <c r="FG245">
        <v>1747148584.5</v>
      </c>
      <c r="FH245">
        <v>0</v>
      </c>
      <c r="FI245">
        <v>0.162</v>
      </c>
      <c r="FJ245">
        <v>-0.001</v>
      </c>
      <c r="FK245">
        <v>0.139</v>
      </c>
      <c r="FL245">
        <v>0.058</v>
      </c>
      <c r="FM245">
        <v>420</v>
      </c>
      <c r="FN245">
        <v>16</v>
      </c>
      <c r="FO245">
        <v>0.19</v>
      </c>
      <c r="FP245">
        <v>0.02</v>
      </c>
      <c r="FQ245">
        <v>0.812998024390244</v>
      </c>
      <c r="FR245">
        <v>0.07013186759581971</v>
      </c>
      <c r="FS245">
        <v>0.03068131101238063</v>
      </c>
      <c r="FT245">
        <v>1</v>
      </c>
      <c r="FU245">
        <v>173.4911764705882</v>
      </c>
      <c r="FV245">
        <v>-21.0129871686107</v>
      </c>
      <c r="FW245">
        <v>5.874389462496798</v>
      </c>
      <c r="FX245">
        <v>0</v>
      </c>
      <c r="FY245">
        <v>0.06156869756097561</v>
      </c>
      <c r="FZ245">
        <v>0.07366087735191638</v>
      </c>
      <c r="GA245">
        <v>0.007740757519761885</v>
      </c>
      <c r="GB245">
        <v>1</v>
      </c>
      <c r="GC245">
        <v>2</v>
      </c>
      <c r="GD245">
        <v>3</v>
      </c>
      <c r="GE245" t="s">
        <v>434</v>
      </c>
      <c r="GF245">
        <v>3.12696</v>
      </c>
      <c r="GG245">
        <v>2.73349</v>
      </c>
      <c r="GH245">
        <v>0.0853406</v>
      </c>
      <c r="GI245">
        <v>0.0856811</v>
      </c>
      <c r="GJ245">
        <v>0.106354</v>
      </c>
      <c r="GK245">
        <v>0.106687</v>
      </c>
      <c r="GL245">
        <v>27408.1</v>
      </c>
      <c r="GM245">
        <v>26560.2</v>
      </c>
      <c r="GN245">
        <v>30507.7</v>
      </c>
      <c r="GO245">
        <v>29304.7</v>
      </c>
      <c r="GP245">
        <v>37628.7</v>
      </c>
      <c r="GQ245">
        <v>34430.8</v>
      </c>
      <c r="GR245">
        <v>46675.7</v>
      </c>
      <c r="GS245">
        <v>43533.3</v>
      </c>
      <c r="GT245">
        <v>1.81613</v>
      </c>
      <c r="GU245">
        <v>1.87525</v>
      </c>
      <c r="GV245">
        <v>0.0801384</v>
      </c>
      <c r="GW245">
        <v>0</v>
      </c>
      <c r="GX245">
        <v>28.6965</v>
      </c>
      <c r="GY245">
        <v>999.9</v>
      </c>
      <c r="GZ245">
        <v>55.1</v>
      </c>
      <c r="HA245">
        <v>31.2</v>
      </c>
      <c r="HB245">
        <v>27.9474</v>
      </c>
      <c r="HC245">
        <v>63.0218</v>
      </c>
      <c r="HD245">
        <v>16.7388</v>
      </c>
      <c r="HE245">
        <v>1</v>
      </c>
      <c r="HF245">
        <v>0.168285</v>
      </c>
      <c r="HG245">
        <v>-1.47418</v>
      </c>
      <c r="HH245">
        <v>20.2129</v>
      </c>
      <c r="HI245">
        <v>5.23915</v>
      </c>
      <c r="HJ245">
        <v>11.974</v>
      </c>
      <c r="HK245">
        <v>4.9717</v>
      </c>
      <c r="HL245">
        <v>3.291</v>
      </c>
      <c r="HM245">
        <v>9999</v>
      </c>
      <c r="HN245">
        <v>9999</v>
      </c>
      <c r="HO245">
        <v>9999</v>
      </c>
      <c r="HP245">
        <v>999.9</v>
      </c>
      <c r="HQ245">
        <v>4.97295</v>
      </c>
      <c r="HR245">
        <v>1.87742</v>
      </c>
      <c r="HS245">
        <v>1.87547</v>
      </c>
      <c r="HT245">
        <v>1.87828</v>
      </c>
      <c r="HU245">
        <v>1.875</v>
      </c>
      <c r="HV245">
        <v>1.87854</v>
      </c>
      <c r="HW245">
        <v>1.87565</v>
      </c>
      <c r="HX245">
        <v>1.87683</v>
      </c>
      <c r="HY245">
        <v>0</v>
      </c>
      <c r="HZ245">
        <v>0</v>
      </c>
      <c r="IA245">
        <v>0</v>
      </c>
      <c r="IB245">
        <v>0</v>
      </c>
      <c r="IC245" t="s">
        <v>426</v>
      </c>
      <c r="ID245" t="s">
        <v>427</v>
      </c>
      <c r="IE245" t="s">
        <v>428</v>
      </c>
      <c r="IF245" t="s">
        <v>428</v>
      </c>
      <c r="IG245" t="s">
        <v>428</v>
      </c>
      <c r="IH245" t="s">
        <v>428</v>
      </c>
      <c r="II245">
        <v>0</v>
      </c>
      <c r="IJ245">
        <v>100</v>
      </c>
      <c r="IK245">
        <v>100</v>
      </c>
      <c r="IL245">
        <v>0.119</v>
      </c>
      <c r="IM245">
        <v>0.235</v>
      </c>
      <c r="IN245">
        <v>-0.2620446997112612</v>
      </c>
      <c r="IO245">
        <v>0.0009670109888777422</v>
      </c>
      <c r="IP245">
        <v>-2.06069886015755E-07</v>
      </c>
      <c r="IQ245">
        <v>1.492131737393187E-10</v>
      </c>
      <c r="IR245">
        <v>-0.04753701319922854</v>
      </c>
      <c r="IS245">
        <v>-0.001311061913088307</v>
      </c>
      <c r="IT245">
        <v>0.0006994928358591311</v>
      </c>
      <c r="IU245">
        <v>-6.08881213830995E-06</v>
      </c>
      <c r="IV245">
        <v>3</v>
      </c>
      <c r="IW245">
        <v>2112</v>
      </c>
      <c r="IX245">
        <v>1</v>
      </c>
      <c r="IY245">
        <v>30</v>
      </c>
      <c r="IZ245">
        <v>189293.3</v>
      </c>
      <c r="JA245">
        <v>189293.2</v>
      </c>
      <c r="JB245">
        <v>1.1145</v>
      </c>
      <c r="JC245">
        <v>2.54883</v>
      </c>
      <c r="JD245">
        <v>1.39893</v>
      </c>
      <c r="JE245">
        <v>2.35352</v>
      </c>
      <c r="JF245">
        <v>1.44897</v>
      </c>
      <c r="JG245">
        <v>2.59888</v>
      </c>
      <c r="JH245">
        <v>37.4098</v>
      </c>
      <c r="JI245">
        <v>24.2188</v>
      </c>
      <c r="JJ245">
        <v>18</v>
      </c>
      <c r="JK245">
        <v>476.06</v>
      </c>
      <c r="JL245">
        <v>483.712</v>
      </c>
      <c r="JM245">
        <v>31.1693</v>
      </c>
      <c r="JN245">
        <v>29.3468</v>
      </c>
      <c r="JO245">
        <v>29.9999</v>
      </c>
      <c r="JP245">
        <v>29.085</v>
      </c>
      <c r="JQ245">
        <v>29.1531</v>
      </c>
      <c r="JR245">
        <v>22.3397</v>
      </c>
      <c r="JS245">
        <v>22.8959</v>
      </c>
      <c r="JT245">
        <v>100</v>
      </c>
      <c r="JU245">
        <v>31.1628</v>
      </c>
      <c r="JV245">
        <v>420</v>
      </c>
      <c r="JW245">
        <v>23.9799</v>
      </c>
      <c r="JX245">
        <v>100.865</v>
      </c>
      <c r="JY245">
        <v>100.145</v>
      </c>
    </row>
    <row r="246" spans="1:285">
      <c r="A246">
        <v>230</v>
      </c>
      <c r="B246">
        <v>1758506181.1</v>
      </c>
      <c r="C246">
        <v>2664.5</v>
      </c>
      <c r="D246" t="s">
        <v>891</v>
      </c>
      <c r="E246" t="s">
        <v>892</v>
      </c>
      <c r="F246">
        <v>5</v>
      </c>
      <c r="G246" t="s">
        <v>734</v>
      </c>
      <c r="H246" t="s">
        <v>420</v>
      </c>
      <c r="I246" t="s">
        <v>421</v>
      </c>
      <c r="J246">
        <v>1758506178.1</v>
      </c>
      <c r="K246">
        <f>(L246)/1000</f>
        <v>0</v>
      </c>
      <c r="L246">
        <f>1000*DL246*AJ246*(DH246-DI246)/(100*DA246*(1000-AJ246*DH246))</f>
        <v>0</v>
      </c>
      <c r="M246">
        <f>DL246*AJ246*(DG246-DF246*(1000-AJ246*DI246)/(1000-AJ246*DH246))/(100*DA246)</f>
        <v>0</v>
      </c>
      <c r="N246">
        <f>DF246 - IF(AJ246&gt;1, M246*DA246*100.0/(AL246), 0)</f>
        <v>0</v>
      </c>
      <c r="O246">
        <f>((U246-K246/2)*N246-M246)/(U246+K246/2)</f>
        <v>0</v>
      </c>
      <c r="P246">
        <f>O246*(DM246+DN246)/1000.0</f>
        <v>0</v>
      </c>
      <c r="Q246">
        <f>(DF246 - IF(AJ246&gt;1, M246*DA246*100.0/(AL246), 0))*(DM246+DN246)/1000.0</f>
        <v>0</v>
      </c>
      <c r="R246">
        <f>2.0/((1/T246-1/S246)+SIGN(T246)*SQRT((1/T246-1/S246)*(1/T246-1/S246) + 4*DB246/((DB246+1)*(DB246+1))*(2*1/T246*1/S246-1/S246*1/S246)))</f>
        <v>0</v>
      </c>
      <c r="S246">
        <f>IF(LEFT(DC246,1)&lt;&gt;"0",IF(LEFT(DC246,1)="1",3.0,DD246),$D$5+$E$5*(DT246*DM246/($K$5*1000))+$F$5*(DT246*DM246/($K$5*1000))*MAX(MIN(DA246,$J$5),$I$5)*MAX(MIN(DA246,$J$5),$I$5)+$G$5*MAX(MIN(DA246,$J$5),$I$5)*(DT246*DM246/($K$5*1000))+$H$5*(DT246*DM246/($K$5*1000))*(DT246*DM246/($K$5*1000)))</f>
        <v>0</v>
      </c>
      <c r="T246">
        <f>K246*(1000-(1000*0.61365*exp(17.502*X246/(240.97+X246))/(DM246+DN246)+DH246)/2)/(1000*0.61365*exp(17.502*X246/(240.97+X246))/(DM246+DN246)-DH246)</f>
        <v>0</v>
      </c>
      <c r="U246">
        <f>1/((DB246+1)/(R246/1.6)+1/(S246/1.37)) + DB246/((DB246+1)/(R246/1.6) + DB246/(S246/1.37))</f>
        <v>0</v>
      </c>
      <c r="V246">
        <f>(CW246*CZ246)</f>
        <v>0</v>
      </c>
      <c r="W246">
        <f>(DO246+(V246+2*0.95*5.67E-8*(((DO246+$B$7)+273)^4-(DO246+273)^4)-44100*K246)/(1.84*29.3*S246+8*0.95*5.67E-8*(DO246+273)^3))</f>
        <v>0</v>
      </c>
      <c r="X246">
        <f>($C$7*DP246+$D$7*DQ246+$E$7*W246)</f>
        <v>0</v>
      </c>
      <c r="Y246">
        <f>0.61365*exp(17.502*X246/(240.97+X246))</f>
        <v>0</v>
      </c>
      <c r="Z246">
        <f>(AA246/AB246*100)</f>
        <v>0</v>
      </c>
      <c r="AA246">
        <f>DH246*(DM246+DN246)/1000</f>
        <v>0</v>
      </c>
      <c r="AB246">
        <f>0.61365*exp(17.502*DO246/(240.97+DO246))</f>
        <v>0</v>
      </c>
      <c r="AC246">
        <f>(Y246-DH246*(DM246+DN246)/1000)</f>
        <v>0</v>
      </c>
      <c r="AD246">
        <f>(-K246*44100)</f>
        <v>0</v>
      </c>
      <c r="AE246">
        <f>2*29.3*S246*0.92*(DO246-X246)</f>
        <v>0</v>
      </c>
      <c r="AF246">
        <f>2*0.95*5.67E-8*(((DO246+$B$7)+273)^4-(X246+273)^4)</f>
        <v>0</v>
      </c>
      <c r="AG246">
        <f>V246+AF246+AD246+AE246</f>
        <v>0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MAX(0,($B$13+$C$13*DT246)/(1+$D$13*DT246)*DM246/(DO246+273)*$E$13)</f>
        <v>0</v>
      </c>
      <c r="AM246" t="s">
        <v>422</v>
      </c>
      <c r="AN246" t="s">
        <v>422</v>
      </c>
      <c r="AO246">
        <v>0</v>
      </c>
      <c r="AP246">
        <v>0</v>
      </c>
      <c r="AQ246">
        <f>1-AO246/AP246</f>
        <v>0</v>
      </c>
      <c r="AR246">
        <v>0</v>
      </c>
      <c r="AS246" t="s">
        <v>422</v>
      </c>
      <c r="AT246" t="s">
        <v>422</v>
      </c>
      <c r="AU246">
        <v>0</v>
      </c>
      <c r="AV246">
        <v>0</v>
      </c>
      <c r="AW246">
        <f>1-AU246/AV246</f>
        <v>0</v>
      </c>
      <c r="AX246">
        <v>0.5</v>
      </c>
      <c r="AY246">
        <f>CX246</f>
        <v>0</v>
      </c>
      <c r="AZ246">
        <f>M246</f>
        <v>0</v>
      </c>
      <c r="BA246">
        <f>AW246*AX246*AY246</f>
        <v>0</v>
      </c>
      <c r="BB246">
        <f>(AZ246-AR246)/AY246</f>
        <v>0</v>
      </c>
      <c r="BC246">
        <f>(AP246-AV246)/AV246</f>
        <v>0</v>
      </c>
      <c r="BD246">
        <f>AO246/(AQ246+AO246/AV246)</f>
        <v>0</v>
      </c>
      <c r="BE246" t="s">
        <v>422</v>
      </c>
      <c r="BF246">
        <v>0</v>
      </c>
      <c r="BG246">
        <f>IF(BF246&lt;&gt;0, BF246, BD246)</f>
        <v>0</v>
      </c>
      <c r="BH246">
        <f>1-BG246/AV246</f>
        <v>0</v>
      </c>
      <c r="BI246">
        <f>(AV246-AU246)/(AV246-BG246)</f>
        <v>0</v>
      </c>
      <c r="BJ246">
        <f>(AP246-AV246)/(AP246-BG246)</f>
        <v>0</v>
      </c>
      <c r="BK246">
        <f>(AV246-AU246)/(AV246-AO246)</f>
        <v>0</v>
      </c>
      <c r="BL246">
        <f>(AP246-AV246)/(AP246-AO246)</f>
        <v>0</v>
      </c>
      <c r="BM246">
        <f>(BI246*BG246/AU246)</f>
        <v>0</v>
      </c>
      <c r="BN246">
        <f>(1-BM246)</f>
        <v>0</v>
      </c>
      <c r="CW246">
        <f>$B$11*DU246+$C$11*DV246+$F$11*EG246*(1-EJ246)</f>
        <v>0</v>
      </c>
      <c r="CX246">
        <f>CW246*CY246</f>
        <v>0</v>
      </c>
      <c r="CY246">
        <f>($B$11*$D$9+$C$11*$D$9+$F$11*((ET246+EL246)/MAX(ET246+EL246+EU246, 0.1)*$I$9+EU246/MAX(ET246+EL246+EU246, 0.1)*$J$9))/($B$11+$C$11+$F$11)</f>
        <v>0</v>
      </c>
      <c r="CZ246">
        <f>($B$11*$K$9+$C$11*$K$9+$F$11*((ET246+EL246)/MAX(ET246+EL246+EU246, 0.1)*$P$9+EU246/MAX(ET246+EL246+EU246, 0.1)*$Q$9))/($B$11+$C$11+$F$11)</f>
        <v>0</v>
      </c>
      <c r="DA246">
        <v>1.91</v>
      </c>
      <c r="DB246">
        <v>0.5</v>
      </c>
      <c r="DC246" t="s">
        <v>423</v>
      </c>
      <c r="DD246">
        <v>2</v>
      </c>
      <c r="DE246">
        <v>1758506178.1</v>
      </c>
      <c r="DF246">
        <v>420.7994444444444</v>
      </c>
      <c r="DG246">
        <v>419.9676666666667</v>
      </c>
      <c r="DH246">
        <v>24.01675555555555</v>
      </c>
      <c r="DI246">
        <v>23.94758888888889</v>
      </c>
      <c r="DJ246">
        <v>420.6801111111111</v>
      </c>
      <c r="DK246">
        <v>23.78175555555556</v>
      </c>
      <c r="DL246">
        <v>499.9608888888889</v>
      </c>
      <c r="DM246">
        <v>89.96495555555556</v>
      </c>
      <c r="DN246">
        <v>0.05550797777777777</v>
      </c>
      <c r="DO246">
        <v>30.26621111111111</v>
      </c>
      <c r="DP246">
        <v>30.00462222222222</v>
      </c>
      <c r="DQ246">
        <v>999.9000000000001</v>
      </c>
      <c r="DR246">
        <v>0</v>
      </c>
      <c r="DS246">
        <v>0</v>
      </c>
      <c r="DT246">
        <v>9998.962222222221</v>
      </c>
      <c r="DU246">
        <v>0</v>
      </c>
      <c r="DV246">
        <v>1.572175555555555</v>
      </c>
      <c r="DW246">
        <v>0.8317431111111111</v>
      </c>
      <c r="DX246">
        <v>431.1543333333333</v>
      </c>
      <c r="DY246">
        <v>430.2715555555556</v>
      </c>
      <c r="DZ246">
        <v>0.06918611111111111</v>
      </c>
      <c r="EA246">
        <v>419.9676666666667</v>
      </c>
      <c r="EB246">
        <v>23.94758888888889</v>
      </c>
      <c r="EC246">
        <v>2.160665555555555</v>
      </c>
      <c r="ED246">
        <v>2.154444444444444</v>
      </c>
      <c r="EE246">
        <v>18.67361111111111</v>
      </c>
      <c r="EF246">
        <v>18.62753333333334</v>
      </c>
      <c r="EG246">
        <v>0.00500056</v>
      </c>
      <c r="EH246">
        <v>0</v>
      </c>
      <c r="EI246">
        <v>0</v>
      </c>
      <c r="EJ246">
        <v>0</v>
      </c>
      <c r="EK246">
        <v>170.7555555555556</v>
      </c>
      <c r="EL246">
        <v>0.00500056</v>
      </c>
      <c r="EM246">
        <v>-6.433333333333334</v>
      </c>
      <c r="EN246">
        <v>-2.222222222222222</v>
      </c>
      <c r="EO246">
        <v>35.04822222222222</v>
      </c>
      <c r="EP246">
        <v>39.34011111111111</v>
      </c>
      <c r="EQ246">
        <v>37.02066666666667</v>
      </c>
      <c r="ER246">
        <v>39.09011111111111</v>
      </c>
      <c r="ES246">
        <v>37.812</v>
      </c>
      <c r="ET246">
        <v>0</v>
      </c>
      <c r="EU246">
        <v>0</v>
      </c>
      <c r="EV246">
        <v>0</v>
      </c>
      <c r="EW246">
        <v>1758506182.9</v>
      </c>
      <c r="EX246">
        <v>0</v>
      </c>
      <c r="EY246">
        <v>172.708</v>
      </c>
      <c r="EZ246">
        <v>-19.13846190300193</v>
      </c>
      <c r="FA246">
        <v>23.64615369929362</v>
      </c>
      <c r="FB246">
        <v>-9.036</v>
      </c>
      <c r="FC246">
        <v>15</v>
      </c>
      <c r="FD246">
        <v>0</v>
      </c>
      <c r="FE246" t="s">
        <v>424</v>
      </c>
      <c r="FF246">
        <v>1747148579.5</v>
      </c>
      <c r="FG246">
        <v>1747148584.5</v>
      </c>
      <c r="FH246">
        <v>0</v>
      </c>
      <c r="FI246">
        <v>0.162</v>
      </c>
      <c r="FJ246">
        <v>-0.001</v>
      </c>
      <c r="FK246">
        <v>0.139</v>
      </c>
      <c r="FL246">
        <v>0.058</v>
      </c>
      <c r="FM246">
        <v>420</v>
      </c>
      <c r="FN246">
        <v>16</v>
      </c>
      <c r="FO246">
        <v>0.19</v>
      </c>
      <c r="FP246">
        <v>0.02</v>
      </c>
      <c r="FQ246">
        <v>0.8137017249999999</v>
      </c>
      <c r="FR246">
        <v>0.07696976735459307</v>
      </c>
      <c r="FS246">
        <v>0.03120261941567366</v>
      </c>
      <c r="FT246">
        <v>1</v>
      </c>
      <c r="FU246">
        <v>173.1029411764706</v>
      </c>
      <c r="FV246">
        <v>-13.29411785516745</v>
      </c>
      <c r="FW246">
        <v>5.790534126238099</v>
      </c>
      <c r="FX246">
        <v>0</v>
      </c>
      <c r="FY246">
        <v>0.06373758</v>
      </c>
      <c r="FZ246">
        <v>0.0580067279549716</v>
      </c>
      <c r="GA246">
        <v>0.006052377179348624</v>
      </c>
      <c r="GB246">
        <v>1</v>
      </c>
      <c r="GC246">
        <v>2</v>
      </c>
      <c r="GD246">
        <v>3</v>
      </c>
      <c r="GE246" t="s">
        <v>434</v>
      </c>
      <c r="GF246">
        <v>3.12707</v>
      </c>
      <c r="GG246">
        <v>2.73334</v>
      </c>
      <c r="GH246">
        <v>0.0853459</v>
      </c>
      <c r="GI246">
        <v>0.08569359999999999</v>
      </c>
      <c r="GJ246">
        <v>0.106354</v>
      </c>
      <c r="GK246">
        <v>0.106687</v>
      </c>
      <c r="GL246">
        <v>27407.8</v>
      </c>
      <c r="GM246">
        <v>26560</v>
      </c>
      <c r="GN246">
        <v>30507.6</v>
      </c>
      <c r="GO246">
        <v>29304.9</v>
      </c>
      <c r="GP246">
        <v>37628.5</v>
      </c>
      <c r="GQ246">
        <v>34430.9</v>
      </c>
      <c r="GR246">
        <v>46675.5</v>
      </c>
      <c r="GS246">
        <v>43533.5</v>
      </c>
      <c r="GT246">
        <v>1.8162</v>
      </c>
      <c r="GU246">
        <v>1.87518</v>
      </c>
      <c r="GV246">
        <v>0.0802204</v>
      </c>
      <c r="GW246">
        <v>0</v>
      </c>
      <c r="GX246">
        <v>28.6977</v>
      </c>
      <c r="GY246">
        <v>999.9</v>
      </c>
      <c r="GZ246">
        <v>55.1</v>
      </c>
      <c r="HA246">
        <v>31.2</v>
      </c>
      <c r="HB246">
        <v>27.9459</v>
      </c>
      <c r="HC246">
        <v>63.3318</v>
      </c>
      <c r="HD246">
        <v>16.6266</v>
      </c>
      <c r="HE246">
        <v>1</v>
      </c>
      <c r="HF246">
        <v>0.168252</v>
      </c>
      <c r="HG246">
        <v>-1.47717</v>
      </c>
      <c r="HH246">
        <v>20.2129</v>
      </c>
      <c r="HI246">
        <v>5.23885</v>
      </c>
      <c r="HJ246">
        <v>11.974</v>
      </c>
      <c r="HK246">
        <v>4.97175</v>
      </c>
      <c r="HL246">
        <v>3.291</v>
      </c>
      <c r="HM246">
        <v>9999</v>
      </c>
      <c r="HN246">
        <v>9999</v>
      </c>
      <c r="HO246">
        <v>9999</v>
      </c>
      <c r="HP246">
        <v>999.9</v>
      </c>
      <c r="HQ246">
        <v>4.97297</v>
      </c>
      <c r="HR246">
        <v>1.87742</v>
      </c>
      <c r="HS246">
        <v>1.87547</v>
      </c>
      <c r="HT246">
        <v>1.87831</v>
      </c>
      <c r="HU246">
        <v>1.875</v>
      </c>
      <c r="HV246">
        <v>1.87854</v>
      </c>
      <c r="HW246">
        <v>1.87565</v>
      </c>
      <c r="HX246">
        <v>1.87683</v>
      </c>
      <c r="HY246">
        <v>0</v>
      </c>
      <c r="HZ246">
        <v>0</v>
      </c>
      <c r="IA246">
        <v>0</v>
      </c>
      <c r="IB246">
        <v>0</v>
      </c>
      <c r="IC246" t="s">
        <v>426</v>
      </c>
      <c r="ID246" t="s">
        <v>427</v>
      </c>
      <c r="IE246" t="s">
        <v>428</v>
      </c>
      <c r="IF246" t="s">
        <v>428</v>
      </c>
      <c r="IG246" t="s">
        <v>428</v>
      </c>
      <c r="IH246" t="s">
        <v>428</v>
      </c>
      <c r="II246">
        <v>0</v>
      </c>
      <c r="IJ246">
        <v>100</v>
      </c>
      <c r="IK246">
        <v>100</v>
      </c>
      <c r="IL246">
        <v>0.119</v>
      </c>
      <c r="IM246">
        <v>0.235</v>
      </c>
      <c r="IN246">
        <v>-0.2620446997112612</v>
      </c>
      <c r="IO246">
        <v>0.0009670109888777422</v>
      </c>
      <c r="IP246">
        <v>-2.06069886015755E-07</v>
      </c>
      <c r="IQ246">
        <v>1.492131737393187E-10</v>
      </c>
      <c r="IR246">
        <v>-0.04753701319922854</v>
      </c>
      <c r="IS246">
        <v>-0.001311061913088307</v>
      </c>
      <c r="IT246">
        <v>0.0006994928358591311</v>
      </c>
      <c r="IU246">
        <v>-6.08881213830995E-06</v>
      </c>
      <c r="IV246">
        <v>3</v>
      </c>
      <c r="IW246">
        <v>2112</v>
      </c>
      <c r="IX246">
        <v>1</v>
      </c>
      <c r="IY246">
        <v>30</v>
      </c>
      <c r="IZ246">
        <v>189293.4</v>
      </c>
      <c r="JA246">
        <v>189293.3</v>
      </c>
      <c r="JB246">
        <v>1.1145</v>
      </c>
      <c r="JC246">
        <v>2.55371</v>
      </c>
      <c r="JD246">
        <v>1.39893</v>
      </c>
      <c r="JE246">
        <v>2.35474</v>
      </c>
      <c r="JF246">
        <v>1.44897</v>
      </c>
      <c r="JG246">
        <v>2.60986</v>
      </c>
      <c r="JH246">
        <v>37.4098</v>
      </c>
      <c r="JI246">
        <v>24.2276</v>
      </c>
      <c r="JJ246">
        <v>18</v>
      </c>
      <c r="JK246">
        <v>476.093</v>
      </c>
      <c r="JL246">
        <v>483.651</v>
      </c>
      <c r="JM246">
        <v>31.1657</v>
      </c>
      <c r="JN246">
        <v>29.3455</v>
      </c>
      <c r="JO246">
        <v>29.9999</v>
      </c>
      <c r="JP246">
        <v>29.0838</v>
      </c>
      <c r="JQ246">
        <v>29.1519</v>
      </c>
      <c r="JR246">
        <v>22.338</v>
      </c>
      <c r="JS246">
        <v>22.8959</v>
      </c>
      <c r="JT246">
        <v>100</v>
      </c>
      <c r="JU246">
        <v>31.1628</v>
      </c>
      <c r="JV246">
        <v>420</v>
      </c>
      <c r="JW246">
        <v>23.9799</v>
      </c>
      <c r="JX246">
        <v>100.864</v>
      </c>
      <c r="JY246">
        <v>100.145</v>
      </c>
    </row>
    <row r="247" spans="1:285">
      <c r="A247">
        <v>231</v>
      </c>
      <c r="B247">
        <v>1758506183.1</v>
      </c>
      <c r="C247">
        <v>2666.5</v>
      </c>
      <c r="D247" t="s">
        <v>893</v>
      </c>
      <c r="E247" t="s">
        <v>894</v>
      </c>
      <c r="F247">
        <v>5</v>
      </c>
      <c r="G247" t="s">
        <v>734</v>
      </c>
      <c r="H247" t="s">
        <v>420</v>
      </c>
      <c r="I247" t="s">
        <v>421</v>
      </c>
      <c r="J247">
        <v>1758506180.1</v>
      </c>
      <c r="K247">
        <f>(L247)/1000</f>
        <v>0</v>
      </c>
      <c r="L247">
        <f>1000*DL247*AJ247*(DH247-DI247)/(100*DA247*(1000-AJ247*DH247))</f>
        <v>0</v>
      </c>
      <c r="M247">
        <f>DL247*AJ247*(DG247-DF247*(1000-AJ247*DI247)/(1000-AJ247*DH247))/(100*DA247)</f>
        <v>0</v>
      </c>
      <c r="N247">
        <f>DF247 - IF(AJ247&gt;1, M247*DA247*100.0/(AL247), 0)</f>
        <v>0</v>
      </c>
      <c r="O247">
        <f>((U247-K247/2)*N247-M247)/(U247+K247/2)</f>
        <v>0</v>
      </c>
      <c r="P247">
        <f>O247*(DM247+DN247)/1000.0</f>
        <v>0</v>
      </c>
      <c r="Q247">
        <f>(DF247 - IF(AJ247&gt;1, M247*DA247*100.0/(AL247), 0))*(DM247+DN247)/1000.0</f>
        <v>0</v>
      </c>
      <c r="R247">
        <f>2.0/((1/T247-1/S247)+SIGN(T247)*SQRT((1/T247-1/S247)*(1/T247-1/S247) + 4*DB247/((DB247+1)*(DB247+1))*(2*1/T247*1/S247-1/S247*1/S247)))</f>
        <v>0</v>
      </c>
      <c r="S247">
        <f>IF(LEFT(DC247,1)&lt;&gt;"0",IF(LEFT(DC247,1)="1",3.0,DD247),$D$5+$E$5*(DT247*DM247/($K$5*1000))+$F$5*(DT247*DM247/($K$5*1000))*MAX(MIN(DA247,$J$5),$I$5)*MAX(MIN(DA247,$J$5),$I$5)+$G$5*MAX(MIN(DA247,$J$5),$I$5)*(DT247*DM247/($K$5*1000))+$H$5*(DT247*DM247/($K$5*1000))*(DT247*DM247/($K$5*1000)))</f>
        <v>0</v>
      </c>
      <c r="T247">
        <f>K247*(1000-(1000*0.61365*exp(17.502*X247/(240.97+X247))/(DM247+DN247)+DH247)/2)/(1000*0.61365*exp(17.502*X247/(240.97+X247))/(DM247+DN247)-DH247)</f>
        <v>0</v>
      </c>
      <c r="U247">
        <f>1/((DB247+1)/(R247/1.6)+1/(S247/1.37)) + DB247/((DB247+1)/(R247/1.6) + DB247/(S247/1.37))</f>
        <v>0</v>
      </c>
      <c r="V247">
        <f>(CW247*CZ247)</f>
        <v>0</v>
      </c>
      <c r="W247">
        <f>(DO247+(V247+2*0.95*5.67E-8*(((DO247+$B$7)+273)^4-(DO247+273)^4)-44100*K247)/(1.84*29.3*S247+8*0.95*5.67E-8*(DO247+273)^3))</f>
        <v>0</v>
      </c>
      <c r="X247">
        <f>($C$7*DP247+$D$7*DQ247+$E$7*W247)</f>
        <v>0</v>
      </c>
      <c r="Y247">
        <f>0.61365*exp(17.502*X247/(240.97+X247))</f>
        <v>0</v>
      </c>
      <c r="Z247">
        <f>(AA247/AB247*100)</f>
        <v>0</v>
      </c>
      <c r="AA247">
        <f>DH247*(DM247+DN247)/1000</f>
        <v>0</v>
      </c>
      <c r="AB247">
        <f>0.61365*exp(17.502*DO247/(240.97+DO247))</f>
        <v>0</v>
      </c>
      <c r="AC247">
        <f>(Y247-DH247*(DM247+DN247)/1000)</f>
        <v>0</v>
      </c>
      <c r="AD247">
        <f>(-K247*44100)</f>
        <v>0</v>
      </c>
      <c r="AE247">
        <f>2*29.3*S247*0.92*(DO247-X247)</f>
        <v>0</v>
      </c>
      <c r="AF247">
        <f>2*0.95*5.67E-8*(((DO247+$B$7)+273)^4-(X247+273)^4)</f>
        <v>0</v>
      </c>
      <c r="AG247">
        <f>V247+AF247+AD247+AE247</f>
        <v>0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MAX(0,($B$13+$C$13*DT247)/(1+$D$13*DT247)*DM247/(DO247+273)*$E$13)</f>
        <v>0</v>
      </c>
      <c r="AM247" t="s">
        <v>422</v>
      </c>
      <c r="AN247" t="s">
        <v>422</v>
      </c>
      <c r="AO247">
        <v>0</v>
      </c>
      <c r="AP247">
        <v>0</v>
      </c>
      <c r="AQ247">
        <f>1-AO247/AP247</f>
        <v>0</v>
      </c>
      <c r="AR247">
        <v>0</v>
      </c>
      <c r="AS247" t="s">
        <v>422</v>
      </c>
      <c r="AT247" t="s">
        <v>422</v>
      </c>
      <c r="AU247">
        <v>0</v>
      </c>
      <c r="AV247">
        <v>0</v>
      </c>
      <c r="AW247">
        <f>1-AU247/AV247</f>
        <v>0</v>
      </c>
      <c r="AX247">
        <v>0.5</v>
      </c>
      <c r="AY247">
        <f>CX247</f>
        <v>0</v>
      </c>
      <c r="AZ247">
        <f>M247</f>
        <v>0</v>
      </c>
      <c r="BA247">
        <f>AW247*AX247*AY247</f>
        <v>0</v>
      </c>
      <c r="BB247">
        <f>(AZ247-AR247)/AY247</f>
        <v>0</v>
      </c>
      <c r="BC247">
        <f>(AP247-AV247)/AV247</f>
        <v>0</v>
      </c>
      <c r="BD247">
        <f>AO247/(AQ247+AO247/AV247)</f>
        <v>0</v>
      </c>
      <c r="BE247" t="s">
        <v>422</v>
      </c>
      <c r="BF247">
        <v>0</v>
      </c>
      <c r="BG247">
        <f>IF(BF247&lt;&gt;0, BF247, BD247)</f>
        <v>0</v>
      </c>
      <c r="BH247">
        <f>1-BG247/AV247</f>
        <v>0</v>
      </c>
      <c r="BI247">
        <f>(AV247-AU247)/(AV247-BG247)</f>
        <v>0</v>
      </c>
      <c r="BJ247">
        <f>(AP247-AV247)/(AP247-BG247)</f>
        <v>0</v>
      </c>
      <c r="BK247">
        <f>(AV247-AU247)/(AV247-AO247)</f>
        <v>0</v>
      </c>
      <c r="BL247">
        <f>(AP247-AV247)/(AP247-AO247)</f>
        <v>0</v>
      </c>
      <c r="BM247">
        <f>(BI247*BG247/AU247)</f>
        <v>0</v>
      </c>
      <c r="BN247">
        <f>(1-BM247)</f>
        <v>0</v>
      </c>
      <c r="CW247">
        <f>$B$11*DU247+$C$11*DV247+$F$11*EG247*(1-EJ247)</f>
        <v>0</v>
      </c>
      <c r="CX247">
        <f>CW247*CY247</f>
        <v>0</v>
      </c>
      <c r="CY247">
        <f>($B$11*$D$9+$C$11*$D$9+$F$11*((ET247+EL247)/MAX(ET247+EL247+EU247, 0.1)*$I$9+EU247/MAX(ET247+EL247+EU247, 0.1)*$J$9))/($B$11+$C$11+$F$11)</f>
        <v>0</v>
      </c>
      <c r="CZ247">
        <f>($B$11*$K$9+$C$11*$K$9+$F$11*((ET247+EL247)/MAX(ET247+EL247+EU247, 0.1)*$P$9+EU247/MAX(ET247+EL247+EU247, 0.1)*$Q$9))/($B$11+$C$11+$F$11)</f>
        <v>0</v>
      </c>
      <c r="DA247">
        <v>1.91</v>
      </c>
      <c r="DB247">
        <v>0.5</v>
      </c>
      <c r="DC247" t="s">
        <v>423</v>
      </c>
      <c r="DD247">
        <v>2</v>
      </c>
      <c r="DE247">
        <v>1758506180.1</v>
      </c>
      <c r="DF247">
        <v>420.8108888888889</v>
      </c>
      <c r="DG247">
        <v>420.0061111111111</v>
      </c>
      <c r="DH247">
        <v>24.01671111111111</v>
      </c>
      <c r="DI247">
        <v>23.94737777777778</v>
      </c>
      <c r="DJ247">
        <v>420.6913333333333</v>
      </c>
      <c r="DK247">
        <v>23.78171111111111</v>
      </c>
      <c r="DL247">
        <v>500.0041111111111</v>
      </c>
      <c r="DM247">
        <v>89.96499999999999</v>
      </c>
      <c r="DN247">
        <v>0.05551963333333334</v>
      </c>
      <c r="DO247">
        <v>30.26548888888889</v>
      </c>
      <c r="DP247">
        <v>30.00508888888889</v>
      </c>
      <c r="DQ247">
        <v>999.9000000000001</v>
      </c>
      <c r="DR247">
        <v>0</v>
      </c>
      <c r="DS247">
        <v>0</v>
      </c>
      <c r="DT247">
        <v>9999.923333333332</v>
      </c>
      <c r="DU247">
        <v>0</v>
      </c>
      <c r="DV247">
        <v>1.554552222222222</v>
      </c>
      <c r="DW247">
        <v>0.8045925555555555</v>
      </c>
      <c r="DX247">
        <v>431.166</v>
      </c>
      <c r="DY247">
        <v>430.3109999999999</v>
      </c>
      <c r="DZ247">
        <v>0.06935056666666667</v>
      </c>
      <c r="EA247">
        <v>420.0061111111111</v>
      </c>
      <c r="EB247">
        <v>23.94737777777778</v>
      </c>
      <c r="EC247">
        <v>2.160664444444444</v>
      </c>
      <c r="ED247">
        <v>2.154427777777778</v>
      </c>
      <c r="EE247">
        <v>18.67357777777778</v>
      </c>
      <c r="EF247">
        <v>18.6274</v>
      </c>
      <c r="EG247">
        <v>0.00500056</v>
      </c>
      <c r="EH247">
        <v>0</v>
      </c>
      <c r="EI247">
        <v>0</v>
      </c>
      <c r="EJ247">
        <v>0</v>
      </c>
      <c r="EK247">
        <v>173.1222222222222</v>
      </c>
      <c r="EL247">
        <v>0.00500056</v>
      </c>
      <c r="EM247">
        <v>-8.477777777777776</v>
      </c>
      <c r="EN247">
        <v>-2.1</v>
      </c>
      <c r="EO247">
        <v>35.05511111111111</v>
      </c>
      <c r="EP247">
        <v>39.38177777777778</v>
      </c>
      <c r="EQ247">
        <v>37.04833333333333</v>
      </c>
      <c r="ER247">
        <v>39.14555555555555</v>
      </c>
      <c r="ES247">
        <v>37.833</v>
      </c>
      <c r="ET247">
        <v>0</v>
      </c>
      <c r="EU247">
        <v>0</v>
      </c>
      <c r="EV247">
        <v>0</v>
      </c>
      <c r="EW247">
        <v>1758506185.3</v>
      </c>
      <c r="EX247">
        <v>0</v>
      </c>
      <c r="EY247">
        <v>172.156</v>
      </c>
      <c r="EZ247">
        <v>1.276922879088138</v>
      </c>
      <c r="FA247">
        <v>15.19230748320947</v>
      </c>
      <c r="FB247">
        <v>-7.784</v>
      </c>
      <c r="FC247">
        <v>15</v>
      </c>
      <c r="FD247">
        <v>0</v>
      </c>
      <c r="FE247" t="s">
        <v>424</v>
      </c>
      <c r="FF247">
        <v>1747148579.5</v>
      </c>
      <c r="FG247">
        <v>1747148584.5</v>
      </c>
      <c r="FH247">
        <v>0</v>
      </c>
      <c r="FI247">
        <v>0.162</v>
      </c>
      <c r="FJ247">
        <v>-0.001</v>
      </c>
      <c r="FK247">
        <v>0.139</v>
      </c>
      <c r="FL247">
        <v>0.058</v>
      </c>
      <c r="FM247">
        <v>420</v>
      </c>
      <c r="FN247">
        <v>16</v>
      </c>
      <c r="FO247">
        <v>0.19</v>
      </c>
      <c r="FP247">
        <v>0.02</v>
      </c>
      <c r="FQ247">
        <v>0.8087598048780488</v>
      </c>
      <c r="FR247">
        <v>-0.04399722648083684</v>
      </c>
      <c r="FS247">
        <v>0.03474835210286045</v>
      </c>
      <c r="FT247">
        <v>1</v>
      </c>
      <c r="FU247">
        <v>173.1</v>
      </c>
      <c r="FV247">
        <v>-6.594347031712155</v>
      </c>
      <c r="FW247">
        <v>5.380192430409463</v>
      </c>
      <c r="FX247">
        <v>0</v>
      </c>
      <c r="FY247">
        <v>0.06570969512195121</v>
      </c>
      <c r="FZ247">
        <v>0.03862309337979083</v>
      </c>
      <c r="GA247">
        <v>0.00419055293871481</v>
      </c>
      <c r="GB247">
        <v>1</v>
      </c>
      <c r="GC247">
        <v>2</v>
      </c>
      <c r="GD247">
        <v>3</v>
      </c>
      <c r="GE247" t="s">
        <v>434</v>
      </c>
      <c r="GF247">
        <v>3.12714</v>
      </c>
      <c r="GG247">
        <v>2.73308</v>
      </c>
      <c r="GH247">
        <v>0.08534940000000001</v>
      </c>
      <c r="GI247">
        <v>0.0856942</v>
      </c>
      <c r="GJ247">
        <v>0.106356</v>
      </c>
      <c r="GK247">
        <v>0.106686</v>
      </c>
      <c r="GL247">
        <v>27407.9</v>
      </c>
      <c r="GM247">
        <v>26559.9</v>
      </c>
      <c r="GN247">
        <v>30507.8</v>
      </c>
      <c r="GO247">
        <v>29304.8</v>
      </c>
      <c r="GP247">
        <v>37628.5</v>
      </c>
      <c r="GQ247">
        <v>34431.2</v>
      </c>
      <c r="GR247">
        <v>46675.6</v>
      </c>
      <c r="GS247">
        <v>43533.8</v>
      </c>
      <c r="GT247">
        <v>1.81655</v>
      </c>
      <c r="GU247">
        <v>1.87497</v>
      </c>
      <c r="GV247">
        <v>0.08031729999999999</v>
      </c>
      <c r="GW247">
        <v>0</v>
      </c>
      <c r="GX247">
        <v>28.6977</v>
      </c>
      <c r="GY247">
        <v>999.9</v>
      </c>
      <c r="GZ247">
        <v>55.1</v>
      </c>
      <c r="HA247">
        <v>31.2</v>
      </c>
      <c r="HB247">
        <v>27.9493</v>
      </c>
      <c r="HC247">
        <v>63.2818</v>
      </c>
      <c r="HD247">
        <v>16.5545</v>
      </c>
      <c r="HE247">
        <v>1</v>
      </c>
      <c r="HF247">
        <v>0.168224</v>
      </c>
      <c r="HG247">
        <v>-1.47739</v>
      </c>
      <c r="HH247">
        <v>20.2128</v>
      </c>
      <c r="HI247">
        <v>5.2393</v>
      </c>
      <c r="HJ247">
        <v>11.974</v>
      </c>
      <c r="HK247">
        <v>4.9717</v>
      </c>
      <c r="HL247">
        <v>3.291</v>
      </c>
      <c r="HM247">
        <v>9999</v>
      </c>
      <c r="HN247">
        <v>9999</v>
      </c>
      <c r="HO247">
        <v>9999</v>
      </c>
      <c r="HP247">
        <v>999.9</v>
      </c>
      <c r="HQ247">
        <v>4.97299</v>
      </c>
      <c r="HR247">
        <v>1.8774</v>
      </c>
      <c r="HS247">
        <v>1.87546</v>
      </c>
      <c r="HT247">
        <v>1.87828</v>
      </c>
      <c r="HU247">
        <v>1.875</v>
      </c>
      <c r="HV247">
        <v>1.87852</v>
      </c>
      <c r="HW247">
        <v>1.87564</v>
      </c>
      <c r="HX247">
        <v>1.87683</v>
      </c>
      <c r="HY247">
        <v>0</v>
      </c>
      <c r="HZ247">
        <v>0</v>
      </c>
      <c r="IA247">
        <v>0</v>
      </c>
      <c r="IB247">
        <v>0</v>
      </c>
      <c r="IC247" t="s">
        <v>426</v>
      </c>
      <c r="ID247" t="s">
        <v>427</v>
      </c>
      <c r="IE247" t="s">
        <v>428</v>
      </c>
      <c r="IF247" t="s">
        <v>428</v>
      </c>
      <c r="IG247" t="s">
        <v>428</v>
      </c>
      <c r="IH247" t="s">
        <v>428</v>
      </c>
      <c r="II247">
        <v>0</v>
      </c>
      <c r="IJ247">
        <v>100</v>
      </c>
      <c r="IK247">
        <v>100</v>
      </c>
      <c r="IL247">
        <v>0.12</v>
      </c>
      <c r="IM247">
        <v>0.235</v>
      </c>
      <c r="IN247">
        <v>-0.2620446997112612</v>
      </c>
      <c r="IO247">
        <v>0.0009670109888777422</v>
      </c>
      <c r="IP247">
        <v>-2.06069886015755E-07</v>
      </c>
      <c r="IQ247">
        <v>1.492131737393187E-10</v>
      </c>
      <c r="IR247">
        <v>-0.04753701319922854</v>
      </c>
      <c r="IS247">
        <v>-0.001311061913088307</v>
      </c>
      <c r="IT247">
        <v>0.0006994928358591311</v>
      </c>
      <c r="IU247">
        <v>-6.08881213830995E-06</v>
      </c>
      <c r="IV247">
        <v>3</v>
      </c>
      <c r="IW247">
        <v>2112</v>
      </c>
      <c r="IX247">
        <v>1</v>
      </c>
      <c r="IY247">
        <v>30</v>
      </c>
      <c r="IZ247">
        <v>189293.4</v>
      </c>
      <c r="JA247">
        <v>189293.3</v>
      </c>
      <c r="JB247">
        <v>1.1145</v>
      </c>
      <c r="JC247">
        <v>2.55371</v>
      </c>
      <c r="JD247">
        <v>1.39893</v>
      </c>
      <c r="JE247">
        <v>2.35352</v>
      </c>
      <c r="JF247">
        <v>1.44897</v>
      </c>
      <c r="JG247">
        <v>2.60864</v>
      </c>
      <c r="JH247">
        <v>37.4098</v>
      </c>
      <c r="JI247">
        <v>24.2276</v>
      </c>
      <c r="JJ247">
        <v>18</v>
      </c>
      <c r="JK247">
        <v>476.28</v>
      </c>
      <c r="JL247">
        <v>483.512</v>
      </c>
      <c r="JM247">
        <v>31.163</v>
      </c>
      <c r="JN247">
        <v>29.3443</v>
      </c>
      <c r="JO247">
        <v>29.9999</v>
      </c>
      <c r="JP247">
        <v>29.0831</v>
      </c>
      <c r="JQ247">
        <v>29.1513</v>
      </c>
      <c r="JR247">
        <v>22.3394</v>
      </c>
      <c r="JS247">
        <v>22.8959</v>
      </c>
      <c r="JT247">
        <v>100</v>
      </c>
      <c r="JU247">
        <v>31.1628</v>
      </c>
      <c r="JV247">
        <v>420</v>
      </c>
      <c r="JW247">
        <v>23.9799</v>
      </c>
      <c r="JX247">
        <v>100.865</v>
      </c>
      <c r="JY247">
        <v>100.146</v>
      </c>
    </row>
    <row r="248" spans="1:285">
      <c r="A248">
        <v>232</v>
      </c>
      <c r="B248">
        <v>1758506185.1</v>
      </c>
      <c r="C248">
        <v>2668.5</v>
      </c>
      <c r="D248" t="s">
        <v>895</v>
      </c>
      <c r="E248" t="s">
        <v>896</v>
      </c>
      <c r="F248">
        <v>5</v>
      </c>
      <c r="G248" t="s">
        <v>734</v>
      </c>
      <c r="H248" t="s">
        <v>420</v>
      </c>
      <c r="I248" t="s">
        <v>421</v>
      </c>
      <c r="J248">
        <v>1758506182.1</v>
      </c>
      <c r="K248">
        <f>(L248)/1000</f>
        <v>0</v>
      </c>
      <c r="L248">
        <f>1000*DL248*AJ248*(DH248-DI248)/(100*DA248*(1000-AJ248*DH248))</f>
        <v>0</v>
      </c>
      <c r="M248">
        <f>DL248*AJ248*(DG248-DF248*(1000-AJ248*DI248)/(1000-AJ248*DH248))/(100*DA248)</f>
        <v>0</v>
      </c>
      <c r="N248">
        <f>DF248 - IF(AJ248&gt;1, M248*DA248*100.0/(AL248), 0)</f>
        <v>0</v>
      </c>
      <c r="O248">
        <f>((U248-K248/2)*N248-M248)/(U248+K248/2)</f>
        <v>0</v>
      </c>
      <c r="P248">
        <f>O248*(DM248+DN248)/1000.0</f>
        <v>0</v>
      </c>
      <c r="Q248">
        <f>(DF248 - IF(AJ248&gt;1, M248*DA248*100.0/(AL248), 0))*(DM248+DN248)/1000.0</f>
        <v>0</v>
      </c>
      <c r="R248">
        <f>2.0/((1/T248-1/S248)+SIGN(T248)*SQRT((1/T248-1/S248)*(1/T248-1/S248) + 4*DB248/((DB248+1)*(DB248+1))*(2*1/T248*1/S248-1/S248*1/S248)))</f>
        <v>0</v>
      </c>
      <c r="S248">
        <f>IF(LEFT(DC248,1)&lt;&gt;"0",IF(LEFT(DC248,1)="1",3.0,DD248),$D$5+$E$5*(DT248*DM248/($K$5*1000))+$F$5*(DT248*DM248/($K$5*1000))*MAX(MIN(DA248,$J$5),$I$5)*MAX(MIN(DA248,$J$5),$I$5)+$G$5*MAX(MIN(DA248,$J$5),$I$5)*(DT248*DM248/($K$5*1000))+$H$5*(DT248*DM248/($K$5*1000))*(DT248*DM248/($K$5*1000)))</f>
        <v>0</v>
      </c>
      <c r="T248">
        <f>K248*(1000-(1000*0.61365*exp(17.502*X248/(240.97+X248))/(DM248+DN248)+DH248)/2)/(1000*0.61365*exp(17.502*X248/(240.97+X248))/(DM248+DN248)-DH248)</f>
        <v>0</v>
      </c>
      <c r="U248">
        <f>1/((DB248+1)/(R248/1.6)+1/(S248/1.37)) + DB248/((DB248+1)/(R248/1.6) + DB248/(S248/1.37))</f>
        <v>0</v>
      </c>
      <c r="V248">
        <f>(CW248*CZ248)</f>
        <v>0</v>
      </c>
      <c r="W248">
        <f>(DO248+(V248+2*0.95*5.67E-8*(((DO248+$B$7)+273)^4-(DO248+273)^4)-44100*K248)/(1.84*29.3*S248+8*0.95*5.67E-8*(DO248+273)^3))</f>
        <v>0</v>
      </c>
      <c r="X248">
        <f>($C$7*DP248+$D$7*DQ248+$E$7*W248)</f>
        <v>0</v>
      </c>
      <c r="Y248">
        <f>0.61365*exp(17.502*X248/(240.97+X248))</f>
        <v>0</v>
      </c>
      <c r="Z248">
        <f>(AA248/AB248*100)</f>
        <v>0</v>
      </c>
      <c r="AA248">
        <f>DH248*(DM248+DN248)/1000</f>
        <v>0</v>
      </c>
      <c r="AB248">
        <f>0.61365*exp(17.502*DO248/(240.97+DO248))</f>
        <v>0</v>
      </c>
      <c r="AC248">
        <f>(Y248-DH248*(DM248+DN248)/1000)</f>
        <v>0</v>
      </c>
      <c r="AD248">
        <f>(-K248*44100)</f>
        <v>0</v>
      </c>
      <c r="AE248">
        <f>2*29.3*S248*0.92*(DO248-X248)</f>
        <v>0</v>
      </c>
      <c r="AF248">
        <f>2*0.95*5.67E-8*(((DO248+$B$7)+273)^4-(X248+273)^4)</f>
        <v>0</v>
      </c>
      <c r="AG248">
        <f>V248+AF248+AD248+AE248</f>
        <v>0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MAX(0,($B$13+$C$13*DT248)/(1+$D$13*DT248)*DM248/(DO248+273)*$E$13)</f>
        <v>0</v>
      </c>
      <c r="AM248" t="s">
        <v>422</v>
      </c>
      <c r="AN248" t="s">
        <v>422</v>
      </c>
      <c r="AO248">
        <v>0</v>
      </c>
      <c r="AP248">
        <v>0</v>
      </c>
      <c r="AQ248">
        <f>1-AO248/AP248</f>
        <v>0</v>
      </c>
      <c r="AR248">
        <v>0</v>
      </c>
      <c r="AS248" t="s">
        <v>422</v>
      </c>
      <c r="AT248" t="s">
        <v>422</v>
      </c>
      <c r="AU248">
        <v>0</v>
      </c>
      <c r="AV248">
        <v>0</v>
      </c>
      <c r="AW248">
        <f>1-AU248/AV248</f>
        <v>0</v>
      </c>
      <c r="AX248">
        <v>0.5</v>
      </c>
      <c r="AY248">
        <f>CX248</f>
        <v>0</v>
      </c>
      <c r="AZ248">
        <f>M248</f>
        <v>0</v>
      </c>
      <c r="BA248">
        <f>AW248*AX248*AY248</f>
        <v>0</v>
      </c>
      <c r="BB248">
        <f>(AZ248-AR248)/AY248</f>
        <v>0</v>
      </c>
      <c r="BC248">
        <f>(AP248-AV248)/AV248</f>
        <v>0</v>
      </c>
      <c r="BD248">
        <f>AO248/(AQ248+AO248/AV248)</f>
        <v>0</v>
      </c>
      <c r="BE248" t="s">
        <v>422</v>
      </c>
      <c r="BF248">
        <v>0</v>
      </c>
      <c r="BG248">
        <f>IF(BF248&lt;&gt;0, BF248, BD248)</f>
        <v>0</v>
      </c>
      <c r="BH248">
        <f>1-BG248/AV248</f>
        <v>0</v>
      </c>
      <c r="BI248">
        <f>(AV248-AU248)/(AV248-BG248)</f>
        <v>0</v>
      </c>
      <c r="BJ248">
        <f>(AP248-AV248)/(AP248-BG248)</f>
        <v>0</v>
      </c>
      <c r="BK248">
        <f>(AV248-AU248)/(AV248-AO248)</f>
        <v>0</v>
      </c>
      <c r="BL248">
        <f>(AP248-AV248)/(AP248-AO248)</f>
        <v>0</v>
      </c>
      <c r="BM248">
        <f>(BI248*BG248/AU248)</f>
        <v>0</v>
      </c>
      <c r="BN248">
        <f>(1-BM248)</f>
        <v>0</v>
      </c>
      <c r="CW248">
        <f>$B$11*DU248+$C$11*DV248+$F$11*EG248*(1-EJ248)</f>
        <v>0</v>
      </c>
      <c r="CX248">
        <f>CW248*CY248</f>
        <v>0</v>
      </c>
      <c r="CY248">
        <f>($B$11*$D$9+$C$11*$D$9+$F$11*((ET248+EL248)/MAX(ET248+EL248+EU248, 0.1)*$I$9+EU248/MAX(ET248+EL248+EU248, 0.1)*$J$9))/($B$11+$C$11+$F$11)</f>
        <v>0</v>
      </c>
      <c r="CZ248">
        <f>($B$11*$K$9+$C$11*$K$9+$F$11*((ET248+EL248)/MAX(ET248+EL248+EU248, 0.1)*$P$9+EU248/MAX(ET248+EL248+EU248, 0.1)*$Q$9))/($B$11+$C$11+$F$11)</f>
        <v>0</v>
      </c>
      <c r="DA248">
        <v>1.91</v>
      </c>
      <c r="DB248">
        <v>0.5</v>
      </c>
      <c r="DC248" t="s">
        <v>423</v>
      </c>
      <c r="DD248">
        <v>2</v>
      </c>
      <c r="DE248">
        <v>1758506182.1</v>
      </c>
      <c r="DF248">
        <v>420.8364444444445</v>
      </c>
      <c r="DG248">
        <v>420.0385555555555</v>
      </c>
      <c r="DH248">
        <v>24.01666666666667</v>
      </c>
      <c r="DI248">
        <v>23.94718888888889</v>
      </c>
      <c r="DJ248">
        <v>420.7171111111111</v>
      </c>
      <c r="DK248">
        <v>23.78166666666667</v>
      </c>
      <c r="DL248">
        <v>500.0151111111111</v>
      </c>
      <c r="DM248">
        <v>89.96474444444445</v>
      </c>
      <c r="DN248">
        <v>0.05544188888888889</v>
      </c>
      <c r="DO248">
        <v>30.26487777777778</v>
      </c>
      <c r="DP248">
        <v>30.00386666666666</v>
      </c>
      <c r="DQ248">
        <v>999.9000000000001</v>
      </c>
      <c r="DR248">
        <v>0</v>
      </c>
      <c r="DS248">
        <v>0</v>
      </c>
      <c r="DT248">
        <v>10001.17111111111</v>
      </c>
      <c r="DU248">
        <v>0</v>
      </c>
      <c r="DV248">
        <v>1.549187777777778</v>
      </c>
      <c r="DW248">
        <v>0.7977294444444445</v>
      </c>
      <c r="DX248">
        <v>431.1923333333334</v>
      </c>
      <c r="DY248">
        <v>430.3442222222222</v>
      </c>
      <c r="DZ248">
        <v>0.06945653333333333</v>
      </c>
      <c r="EA248">
        <v>420.0385555555555</v>
      </c>
      <c r="EB248">
        <v>23.94718888888889</v>
      </c>
      <c r="EC248">
        <v>2.160653333333334</v>
      </c>
      <c r="ED248">
        <v>2.154404444444444</v>
      </c>
      <c r="EE248">
        <v>18.6735</v>
      </c>
      <c r="EF248">
        <v>18.62724444444444</v>
      </c>
      <c r="EG248">
        <v>0.00500056</v>
      </c>
      <c r="EH248">
        <v>0</v>
      </c>
      <c r="EI248">
        <v>0</v>
      </c>
      <c r="EJ248">
        <v>0</v>
      </c>
      <c r="EK248">
        <v>172.0555555555555</v>
      </c>
      <c r="EL248">
        <v>0.00500056</v>
      </c>
      <c r="EM248">
        <v>-6.399999999999999</v>
      </c>
      <c r="EN248">
        <v>-1.8</v>
      </c>
      <c r="EO248">
        <v>35.06911111111111</v>
      </c>
      <c r="EP248">
        <v>39.40944444444445</v>
      </c>
      <c r="EQ248">
        <v>37.06211111111111</v>
      </c>
      <c r="ER248">
        <v>39.208</v>
      </c>
      <c r="ES248">
        <v>37.854</v>
      </c>
      <c r="ET248">
        <v>0</v>
      </c>
      <c r="EU248">
        <v>0</v>
      </c>
      <c r="EV248">
        <v>0</v>
      </c>
      <c r="EW248">
        <v>1758506187.1</v>
      </c>
      <c r="EX248">
        <v>0</v>
      </c>
      <c r="EY248">
        <v>171.5230769230769</v>
      </c>
      <c r="EZ248">
        <v>-16.5333334504582</v>
      </c>
      <c r="FA248">
        <v>15.719657604929</v>
      </c>
      <c r="FB248">
        <v>-7.261538461538462</v>
      </c>
      <c r="FC248">
        <v>15</v>
      </c>
      <c r="FD248">
        <v>0</v>
      </c>
      <c r="FE248" t="s">
        <v>424</v>
      </c>
      <c r="FF248">
        <v>1747148579.5</v>
      </c>
      <c r="FG248">
        <v>1747148584.5</v>
      </c>
      <c r="FH248">
        <v>0</v>
      </c>
      <c r="FI248">
        <v>0.162</v>
      </c>
      <c r="FJ248">
        <v>-0.001</v>
      </c>
      <c r="FK248">
        <v>0.139</v>
      </c>
      <c r="FL248">
        <v>0.058</v>
      </c>
      <c r="FM248">
        <v>420</v>
      </c>
      <c r="FN248">
        <v>16</v>
      </c>
      <c r="FO248">
        <v>0.19</v>
      </c>
      <c r="FP248">
        <v>0.02</v>
      </c>
      <c r="FQ248">
        <v>0.806494975</v>
      </c>
      <c r="FR248">
        <v>0.004243756097559637</v>
      </c>
      <c r="FS248">
        <v>0.03437582744639575</v>
      </c>
      <c r="FT248">
        <v>1</v>
      </c>
      <c r="FU248">
        <v>172.685294117647</v>
      </c>
      <c r="FV248">
        <v>-10.70893830430667</v>
      </c>
      <c r="FW248">
        <v>5.449723811293298</v>
      </c>
      <c r="FX248">
        <v>0</v>
      </c>
      <c r="FY248">
        <v>0.06695022749999999</v>
      </c>
      <c r="FZ248">
        <v>0.02832024427767346</v>
      </c>
      <c r="GA248">
        <v>0.00297716917801017</v>
      </c>
      <c r="GB248">
        <v>1</v>
      </c>
      <c r="GC248">
        <v>2</v>
      </c>
      <c r="GD248">
        <v>3</v>
      </c>
      <c r="GE248" t="s">
        <v>434</v>
      </c>
      <c r="GF248">
        <v>3.12698</v>
      </c>
      <c r="GG248">
        <v>2.73315</v>
      </c>
      <c r="GH248">
        <v>0.0853517</v>
      </c>
      <c r="GI248">
        <v>0.0856875</v>
      </c>
      <c r="GJ248">
        <v>0.106353</v>
      </c>
      <c r="GK248">
        <v>0.106685</v>
      </c>
      <c r="GL248">
        <v>27408.1</v>
      </c>
      <c r="GM248">
        <v>26560.2</v>
      </c>
      <c r="GN248">
        <v>30508.1</v>
      </c>
      <c r="GO248">
        <v>29304.9</v>
      </c>
      <c r="GP248">
        <v>37629</v>
      </c>
      <c r="GQ248">
        <v>34431.2</v>
      </c>
      <c r="GR248">
        <v>46676.1</v>
      </c>
      <c r="GS248">
        <v>43533.8</v>
      </c>
      <c r="GT248">
        <v>1.81638</v>
      </c>
      <c r="GU248">
        <v>1.8752</v>
      </c>
      <c r="GV248">
        <v>0.0798106</v>
      </c>
      <c r="GW248">
        <v>0</v>
      </c>
      <c r="GX248">
        <v>28.6977</v>
      </c>
      <c r="GY248">
        <v>999.9</v>
      </c>
      <c r="GZ248">
        <v>55.1</v>
      </c>
      <c r="HA248">
        <v>31.2</v>
      </c>
      <c r="HB248">
        <v>27.9474</v>
      </c>
      <c r="HC248">
        <v>63.4718</v>
      </c>
      <c r="HD248">
        <v>16.5865</v>
      </c>
      <c r="HE248">
        <v>1</v>
      </c>
      <c r="HF248">
        <v>0.167955</v>
      </c>
      <c r="HG248">
        <v>-1.48304</v>
      </c>
      <c r="HH248">
        <v>20.2128</v>
      </c>
      <c r="HI248">
        <v>5.2396</v>
      </c>
      <c r="HJ248">
        <v>11.974</v>
      </c>
      <c r="HK248">
        <v>4.9717</v>
      </c>
      <c r="HL248">
        <v>3.291</v>
      </c>
      <c r="HM248">
        <v>9999</v>
      </c>
      <c r="HN248">
        <v>9999</v>
      </c>
      <c r="HO248">
        <v>9999</v>
      </c>
      <c r="HP248">
        <v>999.9</v>
      </c>
      <c r="HQ248">
        <v>4.97297</v>
      </c>
      <c r="HR248">
        <v>1.87739</v>
      </c>
      <c r="HS248">
        <v>1.87546</v>
      </c>
      <c r="HT248">
        <v>1.87826</v>
      </c>
      <c r="HU248">
        <v>1.875</v>
      </c>
      <c r="HV248">
        <v>1.87851</v>
      </c>
      <c r="HW248">
        <v>1.87564</v>
      </c>
      <c r="HX248">
        <v>1.87682</v>
      </c>
      <c r="HY248">
        <v>0</v>
      </c>
      <c r="HZ248">
        <v>0</v>
      </c>
      <c r="IA248">
        <v>0</v>
      </c>
      <c r="IB248">
        <v>0</v>
      </c>
      <c r="IC248" t="s">
        <v>426</v>
      </c>
      <c r="ID248" t="s">
        <v>427</v>
      </c>
      <c r="IE248" t="s">
        <v>428</v>
      </c>
      <c r="IF248" t="s">
        <v>428</v>
      </c>
      <c r="IG248" t="s">
        <v>428</v>
      </c>
      <c r="IH248" t="s">
        <v>428</v>
      </c>
      <c r="II248">
        <v>0</v>
      </c>
      <c r="IJ248">
        <v>100</v>
      </c>
      <c r="IK248">
        <v>100</v>
      </c>
      <c r="IL248">
        <v>0.12</v>
      </c>
      <c r="IM248">
        <v>0.235</v>
      </c>
      <c r="IN248">
        <v>-0.2620446997112612</v>
      </c>
      <c r="IO248">
        <v>0.0009670109888777422</v>
      </c>
      <c r="IP248">
        <v>-2.06069886015755E-07</v>
      </c>
      <c r="IQ248">
        <v>1.492131737393187E-10</v>
      </c>
      <c r="IR248">
        <v>-0.04753701319922854</v>
      </c>
      <c r="IS248">
        <v>-0.001311061913088307</v>
      </c>
      <c r="IT248">
        <v>0.0006994928358591311</v>
      </c>
      <c r="IU248">
        <v>-6.08881213830995E-06</v>
      </c>
      <c r="IV248">
        <v>3</v>
      </c>
      <c r="IW248">
        <v>2112</v>
      </c>
      <c r="IX248">
        <v>1</v>
      </c>
      <c r="IY248">
        <v>30</v>
      </c>
      <c r="IZ248">
        <v>189293.4</v>
      </c>
      <c r="JA248">
        <v>189293.3</v>
      </c>
      <c r="JB248">
        <v>1.1145</v>
      </c>
      <c r="JC248">
        <v>2.55859</v>
      </c>
      <c r="JD248">
        <v>1.39893</v>
      </c>
      <c r="JE248">
        <v>2.35352</v>
      </c>
      <c r="JF248">
        <v>1.44897</v>
      </c>
      <c r="JG248">
        <v>2.55493</v>
      </c>
      <c r="JH248">
        <v>37.4098</v>
      </c>
      <c r="JI248">
        <v>24.2276</v>
      </c>
      <c r="JJ248">
        <v>18</v>
      </c>
      <c r="JK248">
        <v>476.176</v>
      </c>
      <c r="JL248">
        <v>483.653</v>
      </c>
      <c r="JM248">
        <v>31.1608</v>
      </c>
      <c r="JN248">
        <v>29.343</v>
      </c>
      <c r="JO248">
        <v>29.9998</v>
      </c>
      <c r="JP248">
        <v>29.0818</v>
      </c>
      <c r="JQ248">
        <v>29.15</v>
      </c>
      <c r="JR248">
        <v>22.3376</v>
      </c>
      <c r="JS248">
        <v>22.8959</v>
      </c>
      <c r="JT248">
        <v>100</v>
      </c>
      <c r="JU248">
        <v>31.1581</v>
      </c>
      <c r="JV248">
        <v>420</v>
      </c>
      <c r="JW248">
        <v>23.9799</v>
      </c>
      <c r="JX248">
        <v>100.866</v>
      </c>
      <c r="JY248">
        <v>100.146</v>
      </c>
    </row>
    <row r="249" spans="1:285">
      <c r="A249">
        <v>233</v>
      </c>
      <c r="B249">
        <v>1758506187.1</v>
      </c>
      <c r="C249">
        <v>2670.5</v>
      </c>
      <c r="D249" t="s">
        <v>897</v>
      </c>
      <c r="E249" t="s">
        <v>898</v>
      </c>
      <c r="F249">
        <v>5</v>
      </c>
      <c r="G249" t="s">
        <v>734</v>
      </c>
      <c r="H249" t="s">
        <v>420</v>
      </c>
      <c r="I249" t="s">
        <v>421</v>
      </c>
      <c r="J249">
        <v>1758506184.1</v>
      </c>
      <c r="K249">
        <f>(L249)/1000</f>
        <v>0</v>
      </c>
      <c r="L249">
        <f>1000*DL249*AJ249*(DH249-DI249)/(100*DA249*(1000-AJ249*DH249))</f>
        <v>0</v>
      </c>
      <c r="M249">
        <f>DL249*AJ249*(DG249-DF249*(1000-AJ249*DI249)/(1000-AJ249*DH249))/(100*DA249)</f>
        <v>0</v>
      </c>
      <c r="N249">
        <f>DF249 - IF(AJ249&gt;1, M249*DA249*100.0/(AL249), 0)</f>
        <v>0</v>
      </c>
      <c r="O249">
        <f>((U249-K249/2)*N249-M249)/(U249+K249/2)</f>
        <v>0</v>
      </c>
      <c r="P249">
        <f>O249*(DM249+DN249)/1000.0</f>
        <v>0</v>
      </c>
      <c r="Q249">
        <f>(DF249 - IF(AJ249&gt;1, M249*DA249*100.0/(AL249), 0))*(DM249+DN249)/1000.0</f>
        <v>0</v>
      </c>
      <c r="R249">
        <f>2.0/((1/T249-1/S249)+SIGN(T249)*SQRT((1/T249-1/S249)*(1/T249-1/S249) + 4*DB249/((DB249+1)*(DB249+1))*(2*1/T249*1/S249-1/S249*1/S249)))</f>
        <v>0</v>
      </c>
      <c r="S249">
        <f>IF(LEFT(DC249,1)&lt;&gt;"0",IF(LEFT(DC249,1)="1",3.0,DD249),$D$5+$E$5*(DT249*DM249/($K$5*1000))+$F$5*(DT249*DM249/($K$5*1000))*MAX(MIN(DA249,$J$5),$I$5)*MAX(MIN(DA249,$J$5),$I$5)+$G$5*MAX(MIN(DA249,$J$5),$I$5)*(DT249*DM249/($K$5*1000))+$H$5*(DT249*DM249/($K$5*1000))*(DT249*DM249/($K$5*1000)))</f>
        <v>0</v>
      </c>
      <c r="T249">
        <f>K249*(1000-(1000*0.61365*exp(17.502*X249/(240.97+X249))/(DM249+DN249)+DH249)/2)/(1000*0.61365*exp(17.502*X249/(240.97+X249))/(DM249+DN249)-DH249)</f>
        <v>0</v>
      </c>
      <c r="U249">
        <f>1/((DB249+1)/(R249/1.6)+1/(S249/1.37)) + DB249/((DB249+1)/(R249/1.6) + DB249/(S249/1.37))</f>
        <v>0</v>
      </c>
      <c r="V249">
        <f>(CW249*CZ249)</f>
        <v>0</v>
      </c>
      <c r="W249">
        <f>(DO249+(V249+2*0.95*5.67E-8*(((DO249+$B$7)+273)^4-(DO249+273)^4)-44100*K249)/(1.84*29.3*S249+8*0.95*5.67E-8*(DO249+273)^3))</f>
        <v>0</v>
      </c>
      <c r="X249">
        <f>($C$7*DP249+$D$7*DQ249+$E$7*W249)</f>
        <v>0</v>
      </c>
      <c r="Y249">
        <f>0.61365*exp(17.502*X249/(240.97+X249))</f>
        <v>0</v>
      </c>
      <c r="Z249">
        <f>(AA249/AB249*100)</f>
        <v>0</v>
      </c>
      <c r="AA249">
        <f>DH249*(DM249+DN249)/1000</f>
        <v>0</v>
      </c>
      <c r="AB249">
        <f>0.61365*exp(17.502*DO249/(240.97+DO249))</f>
        <v>0</v>
      </c>
      <c r="AC249">
        <f>(Y249-DH249*(DM249+DN249)/1000)</f>
        <v>0</v>
      </c>
      <c r="AD249">
        <f>(-K249*44100)</f>
        <v>0</v>
      </c>
      <c r="AE249">
        <f>2*29.3*S249*0.92*(DO249-X249)</f>
        <v>0</v>
      </c>
      <c r="AF249">
        <f>2*0.95*5.67E-8*(((DO249+$B$7)+273)^4-(X249+273)^4)</f>
        <v>0</v>
      </c>
      <c r="AG249">
        <f>V249+AF249+AD249+AE249</f>
        <v>0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MAX(0,($B$13+$C$13*DT249)/(1+$D$13*DT249)*DM249/(DO249+273)*$E$13)</f>
        <v>0</v>
      </c>
      <c r="AM249" t="s">
        <v>422</v>
      </c>
      <c r="AN249" t="s">
        <v>422</v>
      </c>
      <c r="AO249">
        <v>0</v>
      </c>
      <c r="AP249">
        <v>0</v>
      </c>
      <c r="AQ249">
        <f>1-AO249/AP249</f>
        <v>0</v>
      </c>
      <c r="AR249">
        <v>0</v>
      </c>
      <c r="AS249" t="s">
        <v>422</v>
      </c>
      <c r="AT249" t="s">
        <v>422</v>
      </c>
      <c r="AU249">
        <v>0</v>
      </c>
      <c r="AV249">
        <v>0</v>
      </c>
      <c r="AW249">
        <f>1-AU249/AV249</f>
        <v>0</v>
      </c>
      <c r="AX249">
        <v>0.5</v>
      </c>
      <c r="AY249">
        <f>CX249</f>
        <v>0</v>
      </c>
      <c r="AZ249">
        <f>M249</f>
        <v>0</v>
      </c>
      <c r="BA249">
        <f>AW249*AX249*AY249</f>
        <v>0</v>
      </c>
      <c r="BB249">
        <f>(AZ249-AR249)/AY249</f>
        <v>0</v>
      </c>
      <c r="BC249">
        <f>(AP249-AV249)/AV249</f>
        <v>0</v>
      </c>
      <c r="BD249">
        <f>AO249/(AQ249+AO249/AV249)</f>
        <v>0</v>
      </c>
      <c r="BE249" t="s">
        <v>422</v>
      </c>
      <c r="BF249">
        <v>0</v>
      </c>
      <c r="BG249">
        <f>IF(BF249&lt;&gt;0, BF249, BD249)</f>
        <v>0</v>
      </c>
      <c r="BH249">
        <f>1-BG249/AV249</f>
        <v>0</v>
      </c>
      <c r="BI249">
        <f>(AV249-AU249)/(AV249-BG249)</f>
        <v>0</v>
      </c>
      <c r="BJ249">
        <f>(AP249-AV249)/(AP249-BG249)</f>
        <v>0</v>
      </c>
      <c r="BK249">
        <f>(AV249-AU249)/(AV249-AO249)</f>
        <v>0</v>
      </c>
      <c r="BL249">
        <f>(AP249-AV249)/(AP249-AO249)</f>
        <v>0</v>
      </c>
      <c r="BM249">
        <f>(BI249*BG249/AU249)</f>
        <v>0</v>
      </c>
      <c r="BN249">
        <f>(1-BM249)</f>
        <v>0</v>
      </c>
      <c r="CW249">
        <f>$B$11*DU249+$C$11*DV249+$F$11*EG249*(1-EJ249)</f>
        <v>0</v>
      </c>
      <c r="CX249">
        <f>CW249*CY249</f>
        <v>0</v>
      </c>
      <c r="CY249">
        <f>($B$11*$D$9+$C$11*$D$9+$F$11*((ET249+EL249)/MAX(ET249+EL249+EU249, 0.1)*$I$9+EU249/MAX(ET249+EL249+EU249, 0.1)*$J$9))/($B$11+$C$11+$F$11)</f>
        <v>0</v>
      </c>
      <c r="CZ249">
        <f>($B$11*$K$9+$C$11*$K$9+$F$11*((ET249+EL249)/MAX(ET249+EL249+EU249, 0.1)*$P$9+EU249/MAX(ET249+EL249+EU249, 0.1)*$Q$9))/($B$11+$C$11+$F$11)</f>
        <v>0</v>
      </c>
      <c r="DA249">
        <v>1.91</v>
      </c>
      <c r="DB249">
        <v>0.5</v>
      </c>
      <c r="DC249" t="s">
        <v>423</v>
      </c>
      <c r="DD249">
        <v>2</v>
      </c>
      <c r="DE249">
        <v>1758506184.1</v>
      </c>
      <c r="DF249">
        <v>420.8447777777778</v>
      </c>
      <c r="DG249">
        <v>420.03</v>
      </c>
      <c r="DH249">
        <v>24.01662222222222</v>
      </c>
      <c r="DI249">
        <v>23.94713333333333</v>
      </c>
      <c r="DJ249">
        <v>420.7255555555556</v>
      </c>
      <c r="DK249">
        <v>23.78162222222223</v>
      </c>
      <c r="DL249">
        <v>499.9813333333333</v>
      </c>
      <c r="DM249">
        <v>89.96451111111111</v>
      </c>
      <c r="DN249">
        <v>0.05542038888888889</v>
      </c>
      <c r="DO249">
        <v>30.2647</v>
      </c>
      <c r="DP249">
        <v>30.00137777777778</v>
      </c>
      <c r="DQ249">
        <v>999.9000000000001</v>
      </c>
      <c r="DR249">
        <v>0</v>
      </c>
      <c r="DS249">
        <v>0</v>
      </c>
      <c r="DT249">
        <v>9996.59</v>
      </c>
      <c r="DU249">
        <v>0</v>
      </c>
      <c r="DV249">
        <v>1.553784444444444</v>
      </c>
      <c r="DW249">
        <v>0.814659888888889</v>
      </c>
      <c r="DX249">
        <v>431.2008888888888</v>
      </c>
      <c r="DY249">
        <v>430.3355555555555</v>
      </c>
      <c r="DZ249">
        <v>0.06945483333333331</v>
      </c>
      <c r="EA249">
        <v>420.03</v>
      </c>
      <c r="EB249">
        <v>23.94713333333333</v>
      </c>
      <c r="EC249">
        <v>2.160644444444444</v>
      </c>
      <c r="ED249">
        <v>2.154394444444444</v>
      </c>
      <c r="EE249">
        <v>18.67343333333334</v>
      </c>
      <c r="EF249">
        <v>18.62716666666667</v>
      </c>
      <c r="EG249">
        <v>0.00500056</v>
      </c>
      <c r="EH249">
        <v>0</v>
      </c>
      <c r="EI249">
        <v>0</v>
      </c>
      <c r="EJ249">
        <v>0</v>
      </c>
      <c r="EK249">
        <v>172.2666666666667</v>
      </c>
      <c r="EL249">
        <v>0.00500056</v>
      </c>
      <c r="EM249">
        <v>-1.877777777777778</v>
      </c>
      <c r="EN249">
        <v>-1.655555555555555</v>
      </c>
      <c r="EO249">
        <v>35.07611111111111</v>
      </c>
      <c r="EP249">
        <v>39.4511111111111</v>
      </c>
      <c r="EQ249">
        <v>37.09</v>
      </c>
      <c r="ER249">
        <v>39.26344444444445</v>
      </c>
      <c r="ES249">
        <v>37.88877777777778</v>
      </c>
      <c r="ET249">
        <v>0</v>
      </c>
      <c r="EU249">
        <v>0</v>
      </c>
      <c r="EV249">
        <v>0</v>
      </c>
      <c r="EW249">
        <v>1758506188.9</v>
      </c>
      <c r="EX249">
        <v>0</v>
      </c>
      <c r="EY249">
        <v>171.548</v>
      </c>
      <c r="EZ249">
        <v>-1.992307735123726</v>
      </c>
      <c r="FA249">
        <v>39.36153783687705</v>
      </c>
      <c r="FB249">
        <v>-5.423999999999999</v>
      </c>
      <c r="FC249">
        <v>15</v>
      </c>
      <c r="FD249">
        <v>0</v>
      </c>
      <c r="FE249" t="s">
        <v>424</v>
      </c>
      <c r="FF249">
        <v>1747148579.5</v>
      </c>
      <c r="FG249">
        <v>1747148584.5</v>
      </c>
      <c r="FH249">
        <v>0</v>
      </c>
      <c r="FI249">
        <v>0.162</v>
      </c>
      <c r="FJ249">
        <v>-0.001</v>
      </c>
      <c r="FK249">
        <v>0.139</v>
      </c>
      <c r="FL249">
        <v>0.058</v>
      </c>
      <c r="FM249">
        <v>420</v>
      </c>
      <c r="FN249">
        <v>16</v>
      </c>
      <c r="FO249">
        <v>0.19</v>
      </c>
      <c r="FP249">
        <v>0.02</v>
      </c>
      <c r="FQ249">
        <v>0.8091073902439024</v>
      </c>
      <c r="FR249">
        <v>0.1570742717770046</v>
      </c>
      <c r="FS249">
        <v>0.03621489886764909</v>
      </c>
      <c r="FT249">
        <v>1</v>
      </c>
      <c r="FU249">
        <v>172.45</v>
      </c>
      <c r="FV249">
        <v>-11.48510325431621</v>
      </c>
      <c r="FW249">
        <v>5.716758131092459</v>
      </c>
      <c r="FX249">
        <v>0</v>
      </c>
      <c r="FY249">
        <v>0.06785374390243902</v>
      </c>
      <c r="FZ249">
        <v>0.01927998815331015</v>
      </c>
      <c r="GA249">
        <v>0.002189726269344627</v>
      </c>
      <c r="GB249">
        <v>1</v>
      </c>
      <c r="GC249">
        <v>2</v>
      </c>
      <c r="GD249">
        <v>3</v>
      </c>
      <c r="GE249" t="s">
        <v>434</v>
      </c>
      <c r="GF249">
        <v>3.12698</v>
      </c>
      <c r="GG249">
        <v>2.73325</v>
      </c>
      <c r="GH249">
        <v>0.0853467</v>
      </c>
      <c r="GI249">
        <v>0.0856861</v>
      </c>
      <c r="GJ249">
        <v>0.10635</v>
      </c>
      <c r="GK249">
        <v>0.106686</v>
      </c>
      <c r="GL249">
        <v>27408.5</v>
      </c>
      <c r="GM249">
        <v>26560.4</v>
      </c>
      <c r="GN249">
        <v>30508.3</v>
      </c>
      <c r="GO249">
        <v>29305.1</v>
      </c>
      <c r="GP249">
        <v>37629.4</v>
      </c>
      <c r="GQ249">
        <v>34431.3</v>
      </c>
      <c r="GR249">
        <v>46676.5</v>
      </c>
      <c r="GS249">
        <v>43533.9</v>
      </c>
      <c r="GT249">
        <v>1.81623</v>
      </c>
      <c r="GU249">
        <v>1.87518</v>
      </c>
      <c r="GV249">
        <v>0.0798106</v>
      </c>
      <c r="GW249">
        <v>0</v>
      </c>
      <c r="GX249">
        <v>28.6977</v>
      </c>
      <c r="GY249">
        <v>999.9</v>
      </c>
      <c r="GZ249">
        <v>55.1</v>
      </c>
      <c r="HA249">
        <v>31.2</v>
      </c>
      <c r="HB249">
        <v>27.9464</v>
      </c>
      <c r="HC249">
        <v>63.3918</v>
      </c>
      <c r="HD249">
        <v>16.7027</v>
      </c>
      <c r="HE249">
        <v>1</v>
      </c>
      <c r="HF249">
        <v>0.167668</v>
      </c>
      <c r="HG249">
        <v>-1.48121</v>
      </c>
      <c r="HH249">
        <v>20.2127</v>
      </c>
      <c r="HI249">
        <v>5.2393</v>
      </c>
      <c r="HJ249">
        <v>11.974</v>
      </c>
      <c r="HK249">
        <v>4.9717</v>
      </c>
      <c r="HL249">
        <v>3.291</v>
      </c>
      <c r="HM249">
        <v>9999</v>
      </c>
      <c r="HN249">
        <v>9999</v>
      </c>
      <c r="HO249">
        <v>9999</v>
      </c>
      <c r="HP249">
        <v>999.9</v>
      </c>
      <c r="HQ249">
        <v>4.97296</v>
      </c>
      <c r="HR249">
        <v>1.87736</v>
      </c>
      <c r="HS249">
        <v>1.87546</v>
      </c>
      <c r="HT249">
        <v>1.87823</v>
      </c>
      <c r="HU249">
        <v>1.87499</v>
      </c>
      <c r="HV249">
        <v>1.87851</v>
      </c>
      <c r="HW249">
        <v>1.87562</v>
      </c>
      <c r="HX249">
        <v>1.87682</v>
      </c>
      <c r="HY249">
        <v>0</v>
      </c>
      <c r="HZ249">
        <v>0</v>
      </c>
      <c r="IA249">
        <v>0</v>
      </c>
      <c r="IB249">
        <v>0</v>
      </c>
      <c r="IC249" t="s">
        <v>426</v>
      </c>
      <c r="ID249" t="s">
        <v>427</v>
      </c>
      <c r="IE249" t="s">
        <v>428</v>
      </c>
      <c r="IF249" t="s">
        <v>428</v>
      </c>
      <c r="IG249" t="s">
        <v>428</v>
      </c>
      <c r="IH249" t="s">
        <v>428</v>
      </c>
      <c r="II249">
        <v>0</v>
      </c>
      <c r="IJ249">
        <v>100</v>
      </c>
      <c r="IK249">
        <v>100</v>
      </c>
      <c r="IL249">
        <v>0.12</v>
      </c>
      <c r="IM249">
        <v>0.235</v>
      </c>
      <c r="IN249">
        <v>-0.2620446997112612</v>
      </c>
      <c r="IO249">
        <v>0.0009670109888777422</v>
      </c>
      <c r="IP249">
        <v>-2.06069886015755E-07</v>
      </c>
      <c r="IQ249">
        <v>1.492131737393187E-10</v>
      </c>
      <c r="IR249">
        <v>-0.04753701319922854</v>
      </c>
      <c r="IS249">
        <v>-0.001311061913088307</v>
      </c>
      <c r="IT249">
        <v>0.0006994928358591311</v>
      </c>
      <c r="IU249">
        <v>-6.08881213830995E-06</v>
      </c>
      <c r="IV249">
        <v>3</v>
      </c>
      <c r="IW249">
        <v>2112</v>
      </c>
      <c r="IX249">
        <v>1</v>
      </c>
      <c r="IY249">
        <v>30</v>
      </c>
      <c r="IZ249">
        <v>189293.5</v>
      </c>
      <c r="JA249">
        <v>189293.4</v>
      </c>
      <c r="JB249">
        <v>1.1145</v>
      </c>
      <c r="JC249">
        <v>2.55981</v>
      </c>
      <c r="JD249">
        <v>1.39893</v>
      </c>
      <c r="JE249">
        <v>2.35229</v>
      </c>
      <c r="JF249">
        <v>1.44897</v>
      </c>
      <c r="JG249">
        <v>2.48535</v>
      </c>
      <c r="JH249">
        <v>37.4098</v>
      </c>
      <c r="JI249">
        <v>24.2188</v>
      </c>
      <c r="JJ249">
        <v>18</v>
      </c>
      <c r="JK249">
        <v>476.09</v>
      </c>
      <c r="JL249">
        <v>483.626</v>
      </c>
      <c r="JM249">
        <v>31.159</v>
      </c>
      <c r="JN249">
        <v>29.3419</v>
      </c>
      <c r="JO249">
        <v>29.9998</v>
      </c>
      <c r="JP249">
        <v>29.0812</v>
      </c>
      <c r="JQ249">
        <v>29.1488</v>
      </c>
      <c r="JR249">
        <v>22.3379</v>
      </c>
      <c r="JS249">
        <v>22.8959</v>
      </c>
      <c r="JT249">
        <v>100</v>
      </c>
      <c r="JU249">
        <v>31.1581</v>
      </c>
      <c r="JV249">
        <v>420</v>
      </c>
      <c r="JW249">
        <v>23.9799</v>
      </c>
      <c r="JX249">
        <v>100.866</v>
      </c>
      <c r="JY249">
        <v>100.146</v>
      </c>
    </row>
    <row r="250" spans="1:285">
      <c r="A250">
        <v>234</v>
      </c>
      <c r="B250">
        <v>1758506189.1</v>
      </c>
      <c r="C250">
        <v>2672.5</v>
      </c>
      <c r="D250" t="s">
        <v>899</v>
      </c>
      <c r="E250" t="s">
        <v>900</v>
      </c>
      <c r="F250">
        <v>5</v>
      </c>
      <c r="G250" t="s">
        <v>734</v>
      </c>
      <c r="H250" t="s">
        <v>420</v>
      </c>
      <c r="I250" t="s">
        <v>421</v>
      </c>
      <c r="J250">
        <v>1758506186.1</v>
      </c>
      <c r="K250">
        <f>(L250)/1000</f>
        <v>0</v>
      </c>
      <c r="L250">
        <f>1000*DL250*AJ250*(DH250-DI250)/(100*DA250*(1000-AJ250*DH250))</f>
        <v>0</v>
      </c>
      <c r="M250">
        <f>DL250*AJ250*(DG250-DF250*(1000-AJ250*DI250)/(1000-AJ250*DH250))/(100*DA250)</f>
        <v>0</v>
      </c>
      <c r="N250">
        <f>DF250 - IF(AJ250&gt;1, M250*DA250*100.0/(AL250), 0)</f>
        <v>0</v>
      </c>
      <c r="O250">
        <f>((U250-K250/2)*N250-M250)/(U250+K250/2)</f>
        <v>0</v>
      </c>
      <c r="P250">
        <f>O250*(DM250+DN250)/1000.0</f>
        <v>0</v>
      </c>
      <c r="Q250">
        <f>(DF250 - IF(AJ250&gt;1, M250*DA250*100.0/(AL250), 0))*(DM250+DN250)/1000.0</f>
        <v>0</v>
      </c>
      <c r="R250">
        <f>2.0/((1/T250-1/S250)+SIGN(T250)*SQRT((1/T250-1/S250)*(1/T250-1/S250) + 4*DB250/((DB250+1)*(DB250+1))*(2*1/T250*1/S250-1/S250*1/S250)))</f>
        <v>0</v>
      </c>
      <c r="S250">
        <f>IF(LEFT(DC250,1)&lt;&gt;"0",IF(LEFT(DC250,1)="1",3.0,DD250),$D$5+$E$5*(DT250*DM250/($K$5*1000))+$F$5*(DT250*DM250/($K$5*1000))*MAX(MIN(DA250,$J$5),$I$5)*MAX(MIN(DA250,$J$5),$I$5)+$G$5*MAX(MIN(DA250,$J$5),$I$5)*(DT250*DM250/($K$5*1000))+$H$5*(DT250*DM250/($K$5*1000))*(DT250*DM250/($K$5*1000)))</f>
        <v>0</v>
      </c>
      <c r="T250">
        <f>K250*(1000-(1000*0.61365*exp(17.502*X250/(240.97+X250))/(DM250+DN250)+DH250)/2)/(1000*0.61365*exp(17.502*X250/(240.97+X250))/(DM250+DN250)-DH250)</f>
        <v>0</v>
      </c>
      <c r="U250">
        <f>1/((DB250+1)/(R250/1.6)+1/(S250/1.37)) + DB250/((DB250+1)/(R250/1.6) + DB250/(S250/1.37))</f>
        <v>0</v>
      </c>
      <c r="V250">
        <f>(CW250*CZ250)</f>
        <v>0</v>
      </c>
      <c r="W250">
        <f>(DO250+(V250+2*0.95*5.67E-8*(((DO250+$B$7)+273)^4-(DO250+273)^4)-44100*K250)/(1.84*29.3*S250+8*0.95*5.67E-8*(DO250+273)^3))</f>
        <v>0</v>
      </c>
      <c r="X250">
        <f>($C$7*DP250+$D$7*DQ250+$E$7*W250)</f>
        <v>0</v>
      </c>
      <c r="Y250">
        <f>0.61365*exp(17.502*X250/(240.97+X250))</f>
        <v>0</v>
      </c>
      <c r="Z250">
        <f>(AA250/AB250*100)</f>
        <v>0</v>
      </c>
      <c r="AA250">
        <f>DH250*(DM250+DN250)/1000</f>
        <v>0</v>
      </c>
      <c r="AB250">
        <f>0.61365*exp(17.502*DO250/(240.97+DO250))</f>
        <v>0</v>
      </c>
      <c r="AC250">
        <f>(Y250-DH250*(DM250+DN250)/1000)</f>
        <v>0</v>
      </c>
      <c r="AD250">
        <f>(-K250*44100)</f>
        <v>0</v>
      </c>
      <c r="AE250">
        <f>2*29.3*S250*0.92*(DO250-X250)</f>
        <v>0</v>
      </c>
      <c r="AF250">
        <f>2*0.95*5.67E-8*(((DO250+$B$7)+273)^4-(X250+273)^4)</f>
        <v>0</v>
      </c>
      <c r="AG250">
        <f>V250+AF250+AD250+AE250</f>
        <v>0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MAX(0,($B$13+$C$13*DT250)/(1+$D$13*DT250)*DM250/(DO250+273)*$E$13)</f>
        <v>0</v>
      </c>
      <c r="AM250" t="s">
        <v>422</v>
      </c>
      <c r="AN250" t="s">
        <v>422</v>
      </c>
      <c r="AO250">
        <v>0</v>
      </c>
      <c r="AP250">
        <v>0</v>
      </c>
      <c r="AQ250">
        <f>1-AO250/AP250</f>
        <v>0</v>
      </c>
      <c r="AR250">
        <v>0</v>
      </c>
      <c r="AS250" t="s">
        <v>422</v>
      </c>
      <c r="AT250" t="s">
        <v>422</v>
      </c>
      <c r="AU250">
        <v>0</v>
      </c>
      <c r="AV250">
        <v>0</v>
      </c>
      <c r="AW250">
        <f>1-AU250/AV250</f>
        <v>0</v>
      </c>
      <c r="AX250">
        <v>0.5</v>
      </c>
      <c r="AY250">
        <f>CX250</f>
        <v>0</v>
      </c>
      <c r="AZ250">
        <f>M250</f>
        <v>0</v>
      </c>
      <c r="BA250">
        <f>AW250*AX250*AY250</f>
        <v>0</v>
      </c>
      <c r="BB250">
        <f>(AZ250-AR250)/AY250</f>
        <v>0</v>
      </c>
      <c r="BC250">
        <f>(AP250-AV250)/AV250</f>
        <v>0</v>
      </c>
      <c r="BD250">
        <f>AO250/(AQ250+AO250/AV250)</f>
        <v>0</v>
      </c>
      <c r="BE250" t="s">
        <v>422</v>
      </c>
      <c r="BF250">
        <v>0</v>
      </c>
      <c r="BG250">
        <f>IF(BF250&lt;&gt;0, BF250, BD250)</f>
        <v>0</v>
      </c>
      <c r="BH250">
        <f>1-BG250/AV250</f>
        <v>0</v>
      </c>
      <c r="BI250">
        <f>(AV250-AU250)/(AV250-BG250)</f>
        <v>0</v>
      </c>
      <c r="BJ250">
        <f>(AP250-AV250)/(AP250-BG250)</f>
        <v>0</v>
      </c>
      <c r="BK250">
        <f>(AV250-AU250)/(AV250-AO250)</f>
        <v>0</v>
      </c>
      <c r="BL250">
        <f>(AP250-AV250)/(AP250-AO250)</f>
        <v>0</v>
      </c>
      <c r="BM250">
        <f>(BI250*BG250/AU250)</f>
        <v>0</v>
      </c>
      <c r="BN250">
        <f>(1-BM250)</f>
        <v>0</v>
      </c>
      <c r="CW250">
        <f>$B$11*DU250+$C$11*DV250+$F$11*EG250*(1-EJ250)</f>
        <v>0</v>
      </c>
      <c r="CX250">
        <f>CW250*CY250</f>
        <v>0</v>
      </c>
      <c r="CY250">
        <f>($B$11*$D$9+$C$11*$D$9+$F$11*((ET250+EL250)/MAX(ET250+EL250+EU250, 0.1)*$I$9+EU250/MAX(ET250+EL250+EU250, 0.1)*$J$9))/($B$11+$C$11+$F$11)</f>
        <v>0</v>
      </c>
      <c r="CZ250">
        <f>($B$11*$K$9+$C$11*$K$9+$F$11*((ET250+EL250)/MAX(ET250+EL250+EU250, 0.1)*$P$9+EU250/MAX(ET250+EL250+EU250, 0.1)*$Q$9))/($B$11+$C$11+$F$11)</f>
        <v>0</v>
      </c>
      <c r="DA250">
        <v>1.91</v>
      </c>
      <c r="DB250">
        <v>0.5</v>
      </c>
      <c r="DC250" t="s">
        <v>423</v>
      </c>
      <c r="DD250">
        <v>2</v>
      </c>
      <c r="DE250">
        <v>1758506186.1</v>
      </c>
      <c r="DF250">
        <v>420.8285555555556</v>
      </c>
      <c r="DG250">
        <v>420.01</v>
      </c>
      <c r="DH250">
        <v>24.01641111111111</v>
      </c>
      <c r="DI250">
        <v>23.94686666666666</v>
      </c>
      <c r="DJ250">
        <v>420.7093333333333</v>
      </c>
      <c r="DK250">
        <v>23.78141111111111</v>
      </c>
      <c r="DL250">
        <v>499.9296666666667</v>
      </c>
      <c r="DM250">
        <v>89.96433333333334</v>
      </c>
      <c r="DN250">
        <v>0.05550673333333334</v>
      </c>
      <c r="DO250">
        <v>30.2647</v>
      </c>
      <c r="DP250">
        <v>29.99825555555556</v>
      </c>
      <c r="DQ250">
        <v>999.9000000000001</v>
      </c>
      <c r="DR250">
        <v>0</v>
      </c>
      <c r="DS250">
        <v>0</v>
      </c>
      <c r="DT250">
        <v>9991.871111111112</v>
      </c>
      <c r="DU250">
        <v>0</v>
      </c>
      <c r="DV250">
        <v>1.559914444444444</v>
      </c>
      <c r="DW250">
        <v>0.8185287777777778</v>
      </c>
      <c r="DX250">
        <v>431.1841111111111</v>
      </c>
      <c r="DY250">
        <v>430.3147777777779</v>
      </c>
      <c r="DZ250">
        <v>0.06952242222222221</v>
      </c>
      <c r="EA250">
        <v>420.01</v>
      </c>
      <c r="EB250">
        <v>23.94686666666666</v>
      </c>
      <c r="EC250">
        <v>2.160618888888889</v>
      </c>
      <c r="ED250">
        <v>2.154363333333334</v>
      </c>
      <c r="EE250">
        <v>18.67327777777778</v>
      </c>
      <c r="EF250">
        <v>18.62694444444445</v>
      </c>
      <c r="EG250">
        <v>0.00500056</v>
      </c>
      <c r="EH250">
        <v>0</v>
      </c>
      <c r="EI250">
        <v>0</v>
      </c>
      <c r="EJ250">
        <v>0</v>
      </c>
      <c r="EK250">
        <v>169.6666666666667</v>
      </c>
      <c r="EL250">
        <v>0.00500056</v>
      </c>
      <c r="EM250">
        <v>2.877777777777778</v>
      </c>
      <c r="EN250">
        <v>-1.244444444444444</v>
      </c>
      <c r="EO250">
        <v>35.09688888888889</v>
      </c>
      <c r="EP250">
        <v>39.49277777777777</v>
      </c>
      <c r="EQ250">
        <v>37.111</v>
      </c>
      <c r="ER250">
        <v>39.30511111111111</v>
      </c>
      <c r="ES250">
        <v>37.90944444444445</v>
      </c>
      <c r="ET250">
        <v>0</v>
      </c>
      <c r="EU250">
        <v>0</v>
      </c>
      <c r="EV250">
        <v>0</v>
      </c>
      <c r="EW250">
        <v>1758506191.3</v>
      </c>
      <c r="EX250">
        <v>0</v>
      </c>
      <c r="EY250">
        <v>171.444</v>
      </c>
      <c r="EZ250">
        <v>4.384615402908889</v>
      </c>
      <c r="FA250">
        <v>44.30769185074689</v>
      </c>
      <c r="FB250">
        <v>-4.472</v>
      </c>
      <c r="FC250">
        <v>15</v>
      </c>
      <c r="FD250">
        <v>0</v>
      </c>
      <c r="FE250" t="s">
        <v>424</v>
      </c>
      <c r="FF250">
        <v>1747148579.5</v>
      </c>
      <c r="FG250">
        <v>1747148584.5</v>
      </c>
      <c r="FH250">
        <v>0</v>
      </c>
      <c r="FI250">
        <v>0.162</v>
      </c>
      <c r="FJ250">
        <v>-0.001</v>
      </c>
      <c r="FK250">
        <v>0.139</v>
      </c>
      <c r="FL250">
        <v>0.058</v>
      </c>
      <c r="FM250">
        <v>420</v>
      </c>
      <c r="FN250">
        <v>16</v>
      </c>
      <c r="FO250">
        <v>0.19</v>
      </c>
      <c r="FP250">
        <v>0.02</v>
      </c>
      <c r="FQ250">
        <v>0.810175375</v>
      </c>
      <c r="FR250">
        <v>0.100499043151971</v>
      </c>
      <c r="FS250">
        <v>0.03647113207503128</v>
      </c>
      <c r="FT250">
        <v>1</v>
      </c>
      <c r="FU250">
        <v>171.9970588235294</v>
      </c>
      <c r="FV250">
        <v>-14.18640191983835</v>
      </c>
      <c r="FW250">
        <v>5.425131350761045</v>
      </c>
      <c r="FX250">
        <v>0</v>
      </c>
      <c r="FY250">
        <v>0.06838417250000001</v>
      </c>
      <c r="FZ250">
        <v>0.01295201988742952</v>
      </c>
      <c r="GA250">
        <v>0.001618040798463917</v>
      </c>
      <c r="GB250">
        <v>1</v>
      </c>
      <c r="GC250">
        <v>2</v>
      </c>
      <c r="GD250">
        <v>3</v>
      </c>
      <c r="GE250" t="s">
        <v>434</v>
      </c>
      <c r="GF250">
        <v>3.12703</v>
      </c>
      <c r="GG250">
        <v>2.7333</v>
      </c>
      <c r="GH250">
        <v>0.08533930000000001</v>
      </c>
      <c r="GI250">
        <v>0.0856908</v>
      </c>
      <c r="GJ250">
        <v>0.106351</v>
      </c>
      <c r="GK250">
        <v>0.106679</v>
      </c>
      <c r="GL250">
        <v>27408.8</v>
      </c>
      <c r="GM250">
        <v>26560.1</v>
      </c>
      <c r="GN250">
        <v>30508.4</v>
      </c>
      <c r="GO250">
        <v>29305</v>
      </c>
      <c r="GP250">
        <v>37629.5</v>
      </c>
      <c r="GQ250">
        <v>34431.5</v>
      </c>
      <c r="GR250">
        <v>46676.6</v>
      </c>
      <c r="GS250">
        <v>43533.8</v>
      </c>
      <c r="GT250">
        <v>1.81618</v>
      </c>
      <c r="GU250">
        <v>1.87512</v>
      </c>
      <c r="GV250">
        <v>0.0797287</v>
      </c>
      <c r="GW250">
        <v>0</v>
      </c>
      <c r="GX250">
        <v>28.6977</v>
      </c>
      <c r="GY250">
        <v>999.9</v>
      </c>
      <c r="GZ250">
        <v>55.1</v>
      </c>
      <c r="HA250">
        <v>31.2</v>
      </c>
      <c r="HB250">
        <v>27.9465</v>
      </c>
      <c r="HC250">
        <v>62.8318</v>
      </c>
      <c r="HD250">
        <v>16.7829</v>
      </c>
      <c r="HE250">
        <v>1</v>
      </c>
      <c r="HF250">
        <v>0.16767</v>
      </c>
      <c r="HG250">
        <v>-1.48537</v>
      </c>
      <c r="HH250">
        <v>20.2126</v>
      </c>
      <c r="HI250">
        <v>5.239</v>
      </c>
      <c r="HJ250">
        <v>11.974</v>
      </c>
      <c r="HK250">
        <v>4.9716</v>
      </c>
      <c r="HL250">
        <v>3.291</v>
      </c>
      <c r="HM250">
        <v>9999</v>
      </c>
      <c r="HN250">
        <v>9999</v>
      </c>
      <c r="HO250">
        <v>9999</v>
      </c>
      <c r="HP250">
        <v>999.9</v>
      </c>
      <c r="HQ250">
        <v>4.97296</v>
      </c>
      <c r="HR250">
        <v>1.87733</v>
      </c>
      <c r="HS250">
        <v>1.87546</v>
      </c>
      <c r="HT250">
        <v>1.87821</v>
      </c>
      <c r="HU250">
        <v>1.87498</v>
      </c>
      <c r="HV250">
        <v>1.87851</v>
      </c>
      <c r="HW250">
        <v>1.87561</v>
      </c>
      <c r="HX250">
        <v>1.87681</v>
      </c>
      <c r="HY250">
        <v>0</v>
      </c>
      <c r="HZ250">
        <v>0</v>
      </c>
      <c r="IA250">
        <v>0</v>
      </c>
      <c r="IB250">
        <v>0</v>
      </c>
      <c r="IC250" t="s">
        <v>426</v>
      </c>
      <c r="ID250" t="s">
        <v>427</v>
      </c>
      <c r="IE250" t="s">
        <v>428</v>
      </c>
      <c r="IF250" t="s">
        <v>428</v>
      </c>
      <c r="IG250" t="s">
        <v>428</v>
      </c>
      <c r="IH250" t="s">
        <v>428</v>
      </c>
      <c r="II250">
        <v>0</v>
      </c>
      <c r="IJ250">
        <v>100</v>
      </c>
      <c r="IK250">
        <v>100</v>
      </c>
      <c r="IL250">
        <v>0.12</v>
      </c>
      <c r="IM250">
        <v>0.235</v>
      </c>
      <c r="IN250">
        <v>-0.2620446997112612</v>
      </c>
      <c r="IO250">
        <v>0.0009670109888777422</v>
      </c>
      <c r="IP250">
        <v>-2.06069886015755E-07</v>
      </c>
      <c r="IQ250">
        <v>1.492131737393187E-10</v>
      </c>
      <c r="IR250">
        <v>-0.04753701319922854</v>
      </c>
      <c r="IS250">
        <v>-0.001311061913088307</v>
      </c>
      <c r="IT250">
        <v>0.0006994928358591311</v>
      </c>
      <c r="IU250">
        <v>-6.08881213830995E-06</v>
      </c>
      <c r="IV250">
        <v>3</v>
      </c>
      <c r="IW250">
        <v>2112</v>
      </c>
      <c r="IX250">
        <v>1</v>
      </c>
      <c r="IY250">
        <v>30</v>
      </c>
      <c r="IZ250">
        <v>189293.5</v>
      </c>
      <c r="JA250">
        <v>189293.4</v>
      </c>
      <c r="JB250">
        <v>1.1145</v>
      </c>
      <c r="JC250">
        <v>2.55615</v>
      </c>
      <c r="JD250">
        <v>1.39893</v>
      </c>
      <c r="JE250">
        <v>2.35352</v>
      </c>
      <c r="JF250">
        <v>1.44897</v>
      </c>
      <c r="JG250">
        <v>2.5647</v>
      </c>
      <c r="JH250">
        <v>37.3858</v>
      </c>
      <c r="JI250">
        <v>24.2188</v>
      </c>
      <c r="JJ250">
        <v>18</v>
      </c>
      <c r="JK250">
        <v>476.055</v>
      </c>
      <c r="JL250">
        <v>483.587</v>
      </c>
      <c r="JM250">
        <v>31.1571</v>
      </c>
      <c r="JN250">
        <v>29.3411</v>
      </c>
      <c r="JO250">
        <v>29.9999</v>
      </c>
      <c r="JP250">
        <v>29.0799</v>
      </c>
      <c r="JQ250">
        <v>29.1481</v>
      </c>
      <c r="JR250">
        <v>22.3356</v>
      </c>
      <c r="JS250">
        <v>22.8959</v>
      </c>
      <c r="JT250">
        <v>100</v>
      </c>
      <c r="JU250">
        <v>31.1751</v>
      </c>
      <c r="JV250">
        <v>420</v>
      </c>
      <c r="JW250">
        <v>23.9799</v>
      </c>
      <c r="JX250">
        <v>100.867</v>
      </c>
      <c r="JY250">
        <v>100.146</v>
      </c>
    </row>
    <row r="251" spans="1:285">
      <c r="A251">
        <v>235</v>
      </c>
      <c r="B251">
        <v>1758506191.1</v>
      </c>
      <c r="C251">
        <v>2674.5</v>
      </c>
      <c r="D251" t="s">
        <v>901</v>
      </c>
      <c r="E251" t="s">
        <v>902</v>
      </c>
      <c r="F251">
        <v>5</v>
      </c>
      <c r="G251" t="s">
        <v>734</v>
      </c>
      <c r="H251" t="s">
        <v>420</v>
      </c>
      <c r="I251" t="s">
        <v>421</v>
      </c>
      <c r="J251">
        <v>1758506188.1</v>
      </c>
      <c r="K251">
        <f>(L251)/1000</f>
        <v>0</v>
      </c>
      <c r="L251">
        <f>1000*DL251*AJ251*(DH251-DI251)/(100*DA251*(1000-AJ251*DH251))</f>
        <v>0</v>
      </c>
      <c r="M251">
        <f>DL251*AJ251*(DG251-DF251*(1000-AJ251*DI251)/(1000-AJ251*DH251))/(100*DA251)</f>
        <v>0</v>
      </c>
      <c r="N251">
        <f>DF251 - IF(AJ251&gt;1, M251*DA251*100.0/(AL251), 0)</f>
        <v>0</v>
      </c>
      <c r="O251">
        <f>((U251-K251/2)*N251-M251)/(U251+K251/2)</f>
        <v>0</v>
      </c>
      <c r="P251">
        <f>O251*(DM251+DN251)/1000.0</f>
        <v>0</v>
      </c>
      <c r="Q251">
        <f>(DF251 - IF(AJ251&gt;1, M251*DA251*100.0/(AL251), 0))*(DM251+DN251)/1000.0</f>
        <v>0</v>
      </c>
      <c r="R251">
        <f>2.0/((1/T251-1/S251)+SIGN(T251)*SQRT((1/T251-1/S251)*(1/T251-1/S251) + 4*DB251/((DB251+1)*(DB251+1))*(2*1/T251*1/S251-1/S251*1/S251)))</f>
        <v>0</v>
      </c>
      <c r="S251">
        <f>IF(LEFT(DC251,1)&lt;&gt;"0",IF(LEFT(DC251,1)="1",3.0,DD251),$D$5+$E$5*(DT251*DM251/($K$5*1000))+$F$5*(DT251*DM251/($K$5*1000))*MAX(MIN(DA251,$J$5),$I$5)*MAX(MIN(DA251,$J$5),$I$5)+$G$5*MAX(MIN(DA251,$J$5),$I$5)*(DT251*DM251/($K$5*1000))+$H$5*(DT251*DM251/($K$5*1000))*(DT251*DM251/($K$5*1000)))</f>
        <v>0</v>
      </c>
      <c r="T251">
        <f>K251*(1000-(1000*0.61365*exp(17.502*X251/(240.97+X251))/(DM251+DN251)+DH251)/2)/(1000*0.61365*exp(17.502*X251/(240.97+X251))/(DM251+DN251)-DH251)</f>
        <v>0</v>
      </c>
      <c r="U251">
        <f>1/((DB251+1)/(R251/1.6)+1/(S251/1.37)) + DB251/((DB251+1)/(R251/1.6) + DB251/(S251/1.37))</f>
        <v>0</v>
      </c>
      <c r="V251">
        <f>(CW251*CZ251)</f>
        <v>0</v>
      </c>
      <c r="W251">
        <f>(DO251+(V251+2*0.95*5.67E-8*(((DO251+$B$7)+273)^4-(DO251+273)^4)-44100*K251)/(1.84*29.3*S251+8*0.95*5.67E-8*(DO251+273)^3))</f>
        <v>0</v>
      </c>
      <c r="X251">
        <f>($C$7*DP251+$D$7*DQ251+$E$7*W251)</f>
        <v>0</v>
      </c>
      <c r="Y251">
        <f>0.61365*exp(17.502*X251/(240.97+X251))</f>
        <v>0</v>
      </c>
      <c r="Z251">
        <f>(AA251/AB251*100)</f>
        <v>0</v>
      </c>
      <c r="AA251">
        <f>DH251*(DM251+DN251)/1000</f>
        <v>0</v>
      </c>
      <c r="AB251">
        <f>0.61365*exp(17.502*DO251/(240.97+DO251))</f>
        <v>0</v>
      </c>
      <c r="AC251">
        <f>(Y251-DH251*(DM251+DN251)/1000)</f>
        <v>0</v>
      </c>
      <c r="AD251">
        <f>(-K251*44100)</f>
        <v>0</v>
      </c>
      <c r="AE251">
        <f>2*29.3*S251*0.92*(DO251-X251)</f>
        <v>0</v>
      </c>
      <c r="AF251">
        <f>2*0.95*5.67E-8*(((DO251+$B$7)+273)^4-(X251+273)^4)</f>
        <v>0</v>
      </c>
      <c r="AG251">
        <f>V251+AF251+AD251+AE251</f>
        <v>0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MAX(0,($B$13+$C$13*DT251)/(1+$D$13*DT251)*DM251/(DO251+273)*$E$13)</f>
        <v>0</v>
      </c>
      <c r="AM251" t="s">
        <v>422</v>
      </c>
      <c r="AN251" t="s">
        <v>422</v>
      </c>
      <c r="AO251">
        <v>0</v>
      </c>
      <c r="AP251">
        <v>0</v>
      </c>
      <c r="AQ251">
        <f>1-AO251/AP251</f>
        <v>0</v>
      </c>
      <c r="AR251">
        <v>0</v>
      </c>
      <c r="AS251" t="s">
        <v>422</v>
      </c>
      <c r="AT251" t="s">
        <v>422</v>
      </c>
      <c r="AU251">
        <v>0</v>
      </c>
      <c r="AV251">
        <v>0</v>
      </c>
      <c r="AW251">
        <f>1-AU251/AV251</f>
        <v>0</v>
      </c>
      <c r="AX251">
        <v>0.5</v>
      </c>
      <c r="AY251">
        <f>CX251</f>
        <v>0</v>
      </c>
      <c r="AZ251">
        <f>M251</f>
        <v>0</v>
      </c>
      <c r="BA251">
        <f>AW251*AX251*AY251</f>
        <v>0</v>
      </c>
      <c r="BB251">
        <f>(AZ251-AR251)/AY251</f>
        <v>0</v>
      </c>
      <c r="BC251">
        <f>(AP251-AV251)/AV251</f>
        <v>0</v>
      </c>
      <c r="BD251">
        <f>AO251/(AQ251+AO251/AV251)</f>
        <v>0</v>
      </c>
      <c r="BE251" t="s">
        <v>422</v>
      </c>
      <c r="BF251">
        <v>0</v>
      </c>
      <c r="BG251">
        <f>IF(BF251&lt;&gt;0, BF251, BD251)</f>
        <v>0</v>
      </c>
      <c r="BH251">
        <f>1-BG251/AV251</f>
        <v>0</v>
      </c>
      <c r="BI251">
        <f>(AV251-AU251)/(AV251-BG251)</f>
        <v>0</v>
      </c>
      <c r="BJ251">
        <f>(AP251-AV251)/(AP251-BG251)</f>
        <v>0</v>
      </c>
      <c r="BK251">
        <f>(AV251-AU251)/(AV251-AO251)</f>
        <v>0</v>
      </c>
      <c r="BL251">
        <f>(AP251-AV251)/(AP251-AO251)</f>
        <v>0</v>
      </c>
      <c r="BM251">
        <f>(BI251*BG251/AU251)</f>
        <v>0</v>
      </c>
      <c r="BN251">
        <f>(1-BM251)</f>
        <v>0</v>
      </c>
      <c r="CW251">
        <f>$B$11*DU251+$C$11*DV251+$F$11*EG251*(1-EJ251)</f>
        <v>0</v>
      </c>
      <c r="CX251">
        <f>CW251*CY251</f>
        <v>0</v>
      </c>
      <c r="CY251">
        <f>($B$11*$D$9+$C$11*$D$9+$F$11*((ET251+EL251)/MAX(ET251+EL251+EU251, 0.1)*$I$9+EU251/MAX(ET251+EL251+EU251, 0.1)*$J$9))/($B$11+$C$11+$F$11)</f>
        <v>0</v>
      </c>
      <c r="CZ251">
        <f>($B$11*$K$9+$C$11*$K$9+$F$11*((ET251+EL251)/MAX(ET251+EL251+EU251, 0.1)*$P$9+EU251/MAX(ET251+EL251+EU251, 0.1)*$Q$9))/($B$11+$C$11+$F$11)</f>
        <v>0</v>
      </c>
      <c r="DA251">
        <v>1.91</v>
      </c>
      <c r="DB251">
        <v>0.5</v>
      </c>
      <c r="DC251" t="s">
        <v>423</v>
      </c>
      <c r="DD251">
        <v>2</v>
      </c>
      <c r="DE251">
        <v>1758506188.1</v>
      </c>
      <c r="DF251">
        <v>420.808</v>
      </c>
      <c r="DG251">
        <v>420.0134444444445</v>
      </c>
      <c r="DH251">
        <v>24.01608888888889</v>
      </c>
      <c r="DI251">
        <v>23.94567777777778</v>
      </c>
      <c r="DJ251">
        <v>420.6885555555556</v>
      </c>
      <c r="DK251">
        <v>23.78108888888889</v>
      </c>
      <c r="DL251">
        <v>499.9697777777778</v>
      </c>
      <c r="DM251">
        <v>89.96365555555556</v>
      </c>
      <c r="DN251">
        <v>0.0554631111111111</v>
      </c>
      <c r="DO251">
        <v>30.26464444444444</v>
      </c>
      <c r="DP251">
        <v>29.99661111111111</v>
      </c>
      <c r="DQ251">
        <v>999.9000000000001</v>
      </c>
      <c r="DR251">
        <v>0</v>
      </c>
      <c r="DS251">
        <v>0</v>
      </c>
      <c r="DT251">
        <v>9997.008888888889</v>
      </c>
      <c r="DU251">
        <v>0</v>
      </c>
      <c r="DV251">
        <v>1.56911</v>
      </c>
      <c r="DW251">
        <v>0.7943284444444445</v>
      </c>
      <c r="DX251">
        <v>431.1626666666667</v>
      </c>
      <c r="DY251">
        <v>430.3178888888889</v>
      </c>
      <c r="DZ251">
        <v>0.07040446666666667</v>
      </c>
      <c r="EA251">
        <v>420.0134444444445</v>
      </c>
      <c r="EB251">
        <v>23.94567777777778</v>
      </c>
      <c r="EC251">
        <v>2.160574444444444</v>
      </c>
      <c r="ED251">
        <v>2.15424</v>
      </c>
      <c r="EE251">
        <v>18.67294444444444</v>
      </c>
      <c r="EF251">
        <v>18.62601111111111</v>
      </c>
      <c r="EG251">
        <v>0.00500056</v>
      </c>
      <c r="EH251">
        <v>0</v>
      </c>
      <c r="EI251">
        <v>0</v>
      </c>
      <c r="EJ251">
        <v>0</v>
      </c>
      <c r="EK251">
        <v>171.2</v>
      </c>
      <c r="EL251">
        <v>0.00500056</v>
      </c>
      <c r="EM251">
        <v>1.6</v>
      </c>
      <c r="EN251">
        <v>-1.155555555555555</v>
      </c>
      <c r="EO251">
        <v>35.10388888888888</v>
      </c>
      <c r="EP251">
        <v>39.54844444444444</v>
      </c>
      <c r="EQ251">
        <v>37.125</v>
      </c>
      <c r="ER251">
        <v>39.34677777777777</v>
      </c>
      <c r="ES251">
        <v>37.93011111111111</v>
      </c>
      <c r="ET251">
        <v>0</v>
      </c>
      <c r="EU251">
        <v>0</v>
      </c>
      <c r="EV251">
        <v>0</v>
      </c>
      <c r="EW251">
        <v>1758506193.1</v>
      </c>
      <c r="EX251">
        <v>0</v>
      </c>
      <c r="EY251">
        <v>170.7038461538462</v>
      </c>
      <c r="EZ251">
        <v>-11.96239318300099</v>
      </c>
      <c r="FA251">
        <v>35.1452986677305</v>
      </c>
      <c r="FB251">
        <v>-3.792307692307693</v>
      </c>
      <c r="FC251">
        <v>15</v>
      </c>
      <c r="FD251">
        <v>0</v>
      </c>
      <c r="FE251" t="s">
        <v>424</v>
      </c>
      <c r="FF251">
        <v>1747148579.5</v>
      </c>
      <c r="FG251">
        <v>1747148584.5</v>
      </c>
      <c r="FH251">
        <v>0</v>
      </c>
      <c r="FI251">
        <v>0.162</v>
      </c>
      <c r="FJ251">
        <v>-0.001</v>
      </c>
      <c r="FK251">
        <v>0.139</v>
      </c>
      <c r="FL251">
        <v>0.058</v>
      </c>
      <c r="FM251">
        <v>420</v>
      </c>
      <c r="FN251">
        <v>16</v>
      </c>
      <c r="FO251">
        <v>0.19</v>
      </c>
      <c r="FP251">
        <v>0.02</v>
      </c>
      <c r="FQ251">
        <v>0.8088066585365853</v>
      </c>
      <c r="FR251">
        <v>-0.1129026689895472</v>
      </c>
      <c r="FS251">
        <v>0.03670165023113105</v>
      </c>
      <c r="FT251">
        <v>1</v>
      </c>
      <c r="FU251">
        <v>171.2911764705882</v>
      </c>
      <c r="FV251">
        <v>-7.87929722849846</v>
      </c>
      <c r="FW251">
        <v>5.420406303799548</v>
      </c>
      <c r="FX251">
        <v>0</v>
      </c>
      <c r="FY251">
        <v>0.06915613414634147</v>
      </c>
      <c r="FZ251">
        <v>0.01114483693379791</v>
      </c>
      <c r="GA251">
        <v>0.001396606004920633</v>
      </c>
      <c r="GB251">
        <v>1</v>
      </c>
      <c r="GC251">
        <v>2</v>
      </c>
      <c r="GD251">
        <v>3</v>
      </c>
      <c r="GE251" t="s">
        <v>434</v>
      </c>
      <c r="GF251">
        <v>3.12721</v>
      </c>
      <c r="GG251">
        <v>2.73287</v>
      </c>
      <c r="GH251">
        <v>0.08534369999999999</v>
      </c>
      <c r="GI251">
        <v>0.085691</v>
      </c>
      <c r="GJ251">
        <v>0.106352</v>
      </c>
      <c r="GK251">
        <v>0.106672</v>
      </c>
      <c r="GL251">
        <v>27408.5</v>
      </c>
      <c r="GM251">
        <v>26560</v>
      </c>
      <c r="GN251">
        <v>30508.3</v>
      </c>
      <c r="GO251">
        <v>29304.8</v>
      </c>
      <c r="GP251">
        <v>37629.4</v>
      </c>
      <c r="GQ251">
        <v>34431.5</v>
      </c>
      <c r="GR251">
        <v>46676.6</v>
      </c>
      <c r="GS251">
        <v>43533.5</v>
      </c>
      <c r="GT251">
        <v>1.81645</v>
      </c>
      <c r="GU251">
        <v>1.87497</v>
      </c>
      <c r="GV251">
        <v>0.0796765</v>
      </c>
      <c r="GW251">
        <v>0</v>
      </c>
      <c r="GX251">
        <v>28.6977</v>
      </c>
      <c r="GY251">
        <v>999.9</v>
      </c>
      <c r="GZ251">
        <v>55.1</v>
      </c>
      <c r="HA251">
        <v>31.2</v>
      </c>
      <c r="HB251">
        <v>27.95</v>
      </c>
      <c r="HC251">
        <v>62.9918</v>
      </c>
      <c r="HD251">
        <v>16.7027</v>
      </c>
      <c r="HE251">
        <v>1</v>
      </c>
      <c r="HF251">
        <v>0.167698</v>
      </c>
      <c r="HG251">
        <v>-1.53219</v>
      </c>
      <c r="HH251">
        <v>20.2122</v>
      </c>
      <c r="HI251">
        <v>5.2393</v>
      </c>
      <c r="HJ251">
        <v>11.974</v>
      </c>
      <c r="HK251">
        <v>4.9717</v>
      </c>
      <c r="HL251">
        <v>3.291</v>
      </c>
      <c r="HM251">
        <v>9999</v>
      </c>
      <c r="HN251">
        <v>9999</v>
      </c>
      <c r="HO251">
        <v>9999</v>
      </c>
      <c r="HP251">
        <v>999.9</v>
      </c>
      <c r="HQ251">
        <v>4.97296</v>
      </c>
      <c r="HR251">
        <v>1.87735</v>
      </c>
      <c r="HS251">
        <v>1.87546</v>
      </c>
      <c r="HT251">
        <v>1.87822</v>
      </c>
      <c r="HU251">
        <v>1.87499</v>
      </c>
      <c r="HV251">
        <v>1.87851</v>
      </c>
      <c r="HW251">
        <v>1.87562</v>
      </c>
      <c r="HX251">
        <v>1.87682</v>
      </c>
      <c r="HY251">
        <v>0</v>
      </c>
      <c r="HZ251">
        <v>0</v>
      </c>
      <c r="IA251">
        <v>0</v>
      </c>
      <c r="IB251">
        <v>0</v>
      </c>
      <c r="IC251" t="s">
        <v>426</v>
      </c>
      <c r="ID251" t="s">
        <v>427</v>
      </c>
      <c r="IE251" t="s">
        <v>428</v>
      </c>
      <c r="IF251" t="s">
        <v>428</v>
      </c>
      <c r="IG251" t="s">
        <v>428</v>
      </c>
      <c r="IH251" t="s">
        <v>428</v>
      </c>
      <c r="II251">
        <v>0</v>
      </c>
      <c r="IJ251">
        <v>100</v>
      </c>
      <c r="IK251">
        <v>100</v>
      </c>
      <c r="IL251">
        <v>0.119</v>
      </c>
      <c r="IM251">
        <v>0.235</v>
      </c>
      <c r="IN251">
        <v>-0.2620446997112612</v>
      </c>
      <c r="IO251">
        <v>0.0009670109888777422</v>
      </c>
      <c r="IP251">
        <v>-2.06069886015755E-07</v>
      </c>
      <c r="IQ251">
        <v>1.492131737393187E-10</v>
      </c>
      <c r="IR251">
        <v>-0.04753701319922854</v>
      </c>
      <c r="IS251">
        <v>-0.001311061913088307</v>
      </c>
      <c r="IT251">
        <v>0.0006994928358591311</v>
      </c>
      <c r="IU251">
        <v>-6.08881213830995E-06</v>
      </c>
      <c r="IV251">
        <v>3</v>
      </c>
      <c r="IW251">
        <v>2112</v>
      </c>
      <c r="IX251">
        <v>1</v>
      </c>
      <c r="IY251">
        <v>30</v>
      </c>
      <c r="IZ251">
        <v>189293.5</v>
      </c>
      <c r="JA251">
        <v>189293.4</v>
      </c>
      <c r="JB251">
        <v>1.1145</v>
      </c>
      <c r="JC251">
        <v>2.55371</v>
      </c>
      <c r="JD251">
        <v>1.39893</v>
      </c>
      <c r="JE251">
        <v>2.35352</v>
      </c>
      <c r="JF251">
        <v>1.44897</v>
      </c>
      <c r="JG251">
        <v>2.58179</v>
      </c>
      <c r="JH251">
        <v>37.4098</v>
      </c>
      <c r="JI251">
        <v>24.2188</v>
      </c>
      <c r="JJ251">
        <v>18</v>
      </c>
      <c r="JK251">
        <v>476.198</v>
      </c>
      <c r="JL251">
        <v>483.477</v>
      </c>
      <c r="JM251">
        <v>31.1573</v>
      </c>
      <c r="JN251">
        <v>29.3399</v>
      </c>
      <c r="JO251">
        <v>29.9999</v>
      </c>
      <c r="JP251">
        <v>29.0788</v>
      </c>
      <c r="JQ251">
        <v>29.1469</v>
      </c>
      <c r="JR251">
        <v>22.3357</v>
      </c>
      <c r="JS251">
        <v>22.8959</v>
      </c>
      <c r="JT251">
        <v>100</v>
      </c>
      <c r="JU251">
        <v>31.1751</v>
      </c>
      <c r="JV251">
        <v>420</v>
      </c>
      <c r="JW251">
        <v>23.9799</v>
      </c>
      <c r="JX251">
        <v>100.867</v>
      </c>
      <c r="JY251">
        <v>100.145</v>
      </c>
    </row>
    <row r="252" spans="1:285">
      <c r="A252">
        <v>236</v>
      </c>
      <c r="B252">
        <v>1758506193.1</v>
      </c>
      <c r="C252">
        <v>2676.5</v>
      </c>
      <c r="D252" t="s">
        <v>903</v>
      </c>
      <c r="E252" t="s">
        <v>904</v>
      </c>
      <c r="F252">
        <v>5</v>
      </c>
      <c r="G252" t="s">
        <v>734</v>
      </c>
      <c r="H252" t="s">
        <v>420</v>
      </c>
      <c r="I252" t="s">
        <v>421</v>
      </c>
      <c r="J252">
        <v>1758506190.1</v>
      </c>
      <c r="K252">
        <f>(L252)/1000</f>
        <v>0</v>
      </c>
      <c r="L252">
        <f>1000*DL252*AJ252*(DH252-DI252)/(100*DA252*(1000-AJ252*DH252))</f>
        <v>0</v>
      </c>
      <c r="M252">
        <f>DL252*AJ252*(DG252-DF252*(1000-AJ252*DI252)/(1000-AJ252*DH252))/(100*DA252)</f>
        <v>0</v>
      </c>
      <c r="N252">
        <f>DF252 - IF(AJ252&gt;1, M252*DA252*100.0/(AL252), 0)</f>
        <v>0</v>
      </c>
      <c r="O252">
        <f>((U252-K252/2)*N252-M252)/(U252+K252/2)</f>
        <v>0</v>
      </c>
      <c r="P252">
        <f>O252*(DM252+DN252)/1000.0</f>
        <v>0</v>
      </c>
      <c r="Q252">
        <f>(DF252 - IF(AJ252&gt;1, M252*DA252*100.0/(AL252), 0))*(DM252+DN252)/1000.0</f>
        <v>0</v>
      </c>
      <c r="R252">
        <f>2.0/((1/T252-1/S252)+SIGN(T252)*SQRT((1/T252-1/S252)*(1/T252-1/S252) + 4*DB252/((DB252+1)*(DB252+1))*(2*1/T252*1/S252-1/S252*1/S252)))</f>
        <v>0</v>
      </c>
      <c r="S252">
        <f>IF(LEFT(DC252,1)&lt;&gt;"0",IF(LEFT(DC252,1)="1",3.0,DD252),$D$5+$E$5*(DT252*DM252/($K$5*1000))+$F$5*(DT252*DM252/($K$5*1000))*MAX(MIN(DA252,$J$5),$I$5)*MAX(MIN(DA252,$J$5),$I$5)+$G$5*MAX(MIN(DA252,$J$5),$I$5)*(DT252*DM252/($K$5*1000))+$H$5*(DT252*DM252/($K$5*1000))*(DT252*DM252/($K$5*1000)))</f>
        <v>0</v>
      </c>
      <c r="T252">
        <f>K252*(1000-(1000*0.61365*exp(17.502*X252/(240.97+X252))/(DM252+DN252)+DH252)/2)/(1000*0.61365*exp(17.502*X252/(240.97+X252))/(DM252+DN252)-DH252)</f>
        <v>0</v>
      </c>
      <c r="U252">
        <f>1/((DB252+1)/(R252/1.6)+1/(S252/1.37)) + DB252/((DB252+1)/(R252/1.6) + DB252/(S252/1.37))</f>
        <v>0</v>
      </c>
      <c r="V252">
        <f>(CW252*CZ252)</f>
        <v>0</v>
      </c>
      <c r="W252">
        <f>(DO252+(V252+2*0.95*5.67E-8*(((DO252+$B$7)+273)^4-(DO252+273)^4)-44100*K252)/(1.84*29.3*S252+8*0.95*5.67E-8*(DO252+273)^3))</f>
        <v>0</v>
      </c>
      <c r="X252">
        <f>($C$7*DP252+$D$7*DQ252+$E$7*W252)</f>
        <v>0</v>
      </c>
      <c r="Y252">
        <f>0.61365*exp(17.502*X252/(240.97+X252))</f>
        <v>0</v>
      </c>
      <c r="Z252">
        <f>(AA252/AB252*100)</f>
        <v>0</v>
      </c>
      <c r="AA252">
        <f>DH252*(DM252+DN252)/1000</f>
        <v>0</v>
      </c>
      <c r="AB252">
        <f>0.61365*exp(17.502*DO252/(240.97+DO252))</f>
        <v>0</v>
      </c>
      <c r="AC252">
        <f>(Y252-DH252*(DM252+DN252)/1000)</f>
        <v>0</v>
      </c>
      <c r="AD252">
        <f>(-K252*44100)</f>
        <v>0</v>
      </c>
      <c r="AE252">
        <f>2*29.3*S252*0.92*(DO252-X252)</f>
        <v>0</v>
      </c>
      <c r="AF252">
        <f>2*0.95*5.67E-8*(((DO252+$B$7)+273)^4-(X252+273)^4)</f>
        <v>0</v>
      </c>
      <c r="AG252">
        <f>V252+AF252+AD252+AE252</f>
        <v>0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MAX(0,($B$13+$C$13*DT252)/(1+$D$13*DT252)*DM252/(DO252+273)*$E$13)</f>
        <v>0</v>
      </c>
      <c r="AM252" t="s">
        <v>422</v>
      </c>
      <c r="AN252" t="s">
        <v>422</v>
      </c>
      <c r="AO252">
        <v>0</v>
      </c>
      <c r="AP252">
        <v>0</v>
      </c>
      <c r="AQ252">
        <f>1-AO252/AP252</f>
        <v>0</v>
      </c>
      <c r="AR252">
        <v>0</v>
      </c>
      <c r="AS252" t="s">
        <v>422</v>
      </c>
      <c r="AT252" t="s">
        <v>422</v>
      </c>
      <c r="AU252">
        <v>0</v>
      </c>
      <c r="AV252">
        <v>0</v>
      </c>
      <c r="AW252">
        <f>1-AU252/AV252</f>
        <v>0</v>
      </c>
      <c r="AX252">
        <v>0.5</v>
      </c>
      <c r="AY252">
        <f>CX252</f>
        <v>0</v>
      </c>
      <c r="AZ252">
        <f>M252</f>
        <v>0</v>
      </c>
      <c r="BA252">
        <f>AW252*AX252*AY252</f>
        <v>0</v>
      </c>
      <c r="BB252">
        <f>(AZ252-AR252)/AY252</f>
        <v>0</v>
      </c>
      <c r="BC252">
        <f>(AP252-AV252)/AV252</f>
        <v>0</v>
      </c>
      <c r="BD252">
        <f>AO252/(AQ252+AO252/AV252)</f>
        <v>0</v>
      </c>
      <c r="BE252" t="s">
        <v>422</v>
      </c>
      <c r="BF252">
        <v>0</v>
      </c>
      <c r="BG252">
        <f>IF(BF252&lt;&gt;0, BF252, BD252)</f>
        <v>0</v>
      </c>
      <c r="BH252">
        <f>1-BG252/AV252</f>
        <v>0</v>
      </c>
      <c r="BI252">
        <f>(AV252-AU252)/(AV252-BG252)</f>
        <v>0</v>
      </c>
      <c r="BJ252">
        <f>(AP252-AV252)/(AP252-BG252)</f>
        <v>0</v>
      </c>
      <c r="BK252">
        <f>(AV252-AU252)/(AV252-AO252)</f>
        <v>0</v>
      </c>
      <c r="BL252">
        <f>(AP252-AV252)/(AP252-AO252)</f>
        <v>0</v>
      </c>
      <c r="BM252">
        <f>(BI252*BG252/AU252)</f>
        <v>0</v>
      </c>
      <c r="BN252">
        <f>(1-BM252)</f>
        <v>0</v>
      </c>
      <c r="CW252">
        <f>$B$11*DU252+$C$11*DV252+$F$11*EG252*(1-EJ252)</f>
        <v>0</v>
      </c>
      <c r="CX252">
        <f>CW252*CY252</f>
        <v>0</v>
      </c>
      <c r="CY252">
        <f>($B$11*$D$9+$C$11*$D$9+$F$11*((ET252+EL252)/MAX(ET252+EL252+EU252, 0.1)*$I$9+EU252/MAX(ET252+EL252+EU252, 0.1)*$J$9))/($B$11+$C$11+$F$11)</f>
        <v>0</v>
      </c>
      <c r="CZ252">
        <f>($B$11*$K$9+$C$11*$K$9+$F$11*((ET252+EL252)/MAX(ET252+EL252+EU252, 0.1)*$P$9+EU252/MAX(ET252+EL252+EU252, 0.1)*$Q$9))/($B$11+$C$11+$F$11)</f>
        <v>0</v>
      </c>
      <c r="DA252">
        <v>1.91</v>
      </c>
      <c r="DB252">
        <v>0.5</v>
      </c>
      <c r="DC252" t="s">
        <v>423</v>
      </c>
      <c r="DD252">
        <v>2</v>
      </c>
      <c r="DE252">
        <v>1758506190.1</v>
      </c>
      <c r="DF252">
        <v>420.8077777777778</v>
      </c>
      <c r="DG252">
        <v>420.0274444444444</v>
      </c>
      <c r="DH252">
        <v>24.01596666666667</v>
      </c>
      <c r="DI252">
        <v>23.94433333333334</v>
      </c>
      <c r="DJ252">
        <v>420.6881111111111</v>
      </c>
      <c r="DK252">
        <v>23.78096666666666</v>
      </c>
      <c r="DL252">
        <v>500.0655555555556</v>
      </c>
      <c r="DM252">
        <v>89.96260000000001</v>
      </c>
      <c r="DN252">
        <v>0.05523226666666667</v>
      </c>
      <c r="DO252">
        <v>30.26417777777777</v>
      </c>
      <c r="DP252">
        <v>29.99797777777778</v>
      </c>
      <c r="DQ252">
        <v>999.9000000000001</v>
      </c>
      <c r="DR252">
        <v>0</v>
      </c>
      <c r="DS252">
        <v>0</v>
      </c>
      <c r="DT252">
        <v>10004.02555555556</v>
      </c>
      <c r="DU252">
        <v>0</v>
      </c>
      <c r="DV252">
        <v>1.57754</v>
      </c>
      <c r="DW252">
        <v>0.7802531111111111</v>
      </c>
      <c r="DX252">
        <v>431.1622222222222</v>
      </c>
      <c r="DY252">
        <v>430.3313333333334</v>
      </c>
      <c r="DZ252">
        <v>0.07163576666666667</v>
      </c>
      <c r="EA252">
        <v>420.0274444444444</v>
      </c>
      <c r="EB252">
        <v>23.94433333333334</v>
      </c>
      <c r="EC252">
        <v>2.160538888888889</v>
      </c>
      <c r="ED252">
        <v>2.154093333333334</v>
      </c>
      <c r="EE252">
        <v>18.67267777777778</v>
      </c>
      <c r="EF252">
        <v>18.62492222222222</v>
      </c>
      <c r="EG252">
        <v>0.00500056</v>
      </c>
      <c r="EH252">
        <v>0</v>
      </c>
      <c r="EI252">
        <v>0</v>
      </c>
      <c r="EJ252">
        <v>0</v>
      </c>
      <c r="EK252">
        <v>168.4777777777778</v>
      </c>
      <c r="EL252">
        <v>0.00500056</v>
      </c>
      <c r="EM252">
        <v>-1.966666666666667</v>
      </c>
      <c r="EN252">
        <v>-1.9</v>
      </c>
      <c r="EO252">
        <v>35.11788888888888</v>
      </c>
      <c r="EP252">
        <v>39.59011111111111</v>
      </c>
      <c r="EQ252">
        <v>37.14566666666667</v>
      </c>
      <c r="ER252">
        <v>39.40244444444444</v>
      </c>
      <c r="ES252">
        <v>37.958</v>
      </c>
      <c r="ET252">
        <v>0</v>
      </c>
      <c r="EU252">
        <v>0</v>
      </c>
      <c r="EV252">
        <v>0</v>
      </c>
      <c r="EW252">
        <v>1758506194.9</v>
      </c>
      <c r="EX252">
        <v>0</v>
      </c>
      <c r="EY252">
        <v>171.212</v>
      </c>
      <c r="EZ252">
        <v>-15.16153829904186</v>
      </c>
      <c r="FA252">
        <v>22.97692244610134</v>
      </c>
      <c r="FB252">
        <v>-3.912</v>
      </c>
      <c r="FC252">
        <v>15</v>
      </c>
      <c r="FD252">
        <v>0</v>
      </c>
      <c r="FE252" t="s">
        <v>424</v>
      </c>
      <c r="FF252">
        <v>1747148579.5</v>
      </c>
      <c r="FG252">
        <v>1747148584.5</v>
      </c>
      <c r="FH252">
        <v>0</v>
      </c>
      <c r="FI252">
        <v>0.162</v>
      </c>
      <c r="FJ252">
        <v>-0.001</v>
      </c>
      <c r="FK252">
        <v>0.139</v>
      </c>
      <c r="FL252">
        <v>0.058</v>
      </c>
      <c r="FM252">
        <v>420</v>
      </c>
      <c r="FN252">
        <v>16</v>
      </c>
      <c r="FO252">
        <v>0.19</v>
      </c>
      <c r="FP252">
        <v>0.02</v>
      </c>
      <c r="FQ252">
        <v>0.8089760250000001</v>
      </c>
      <c r="FR252">
        <v>-0.1589965666041308</v>
      </c>
      <c r="FS252">
        <v>0.03735870708850048</v>
      </c>
      <c r="FT252">
        <v>1</v>
      </c>
      <c r="FU252">
        <v>170.7</v>
      </c>
      <c r="FV252">
        <v>-12.78227657952439</v>
      </c>
      <c r="FW252">
        <v>5.594272280908497</v>
      </c>
      <c r="FX252">
        <v>0</v>
      </c>
      <c r="FY252">
        <v>0.069730235</v>
      </c>
      <c r="FZ252">
        <v>0.01157928855534706</v>
      </c>
      <c r="GA252">
        <v>0.00144220745951302</v>
      </c>
      <c r="GB252">
        <v>1</v>
      </c>
      <c r="GC252">
        <v>2</v>
      </c>
      <c r="GD252">
        <v>3</v>
      </c>
      <c r="GE252" t="s">
        <v>434</v>
      </c>
      <c r="GF252">
        <v>3.12726</v>
      </c>
      <c r="GG252">
        <v>2.73266</v>
      </c>
      <c r="GH252">
        <v>0.0853458</v>
      </c>
      <c r="GI252">
        <v>0.08568480000000001</v>
      </c>
      <c r="GJ252">
        <v>0.10635</v>
      </c>
      <c r="GK252">
        <v>0.106674</v>
      </c>
      <c r="GL252">
        <v>27408.4</v>
      </c>
      <c r="GM252">
        <v>26560.1</v>
      </c>
      <c r="GN252">
        <v>30508.3</v>
      </c>
      <c r="GO252">
        <v>29304.7</v>
      </c>
      <c r="GP252">
        <v>37629.4</v>
      </c>
      <c r="GQ252">
        <v>34431.3</v>
      </c>
      <c r="GR252">
        <v>46676.5</v>
      </c>
      <c r="GS252">
        <v>43533.3</v>
      </c>
      <c r="GT252">
        <v>1.8165</v>
      </c>
      <c r="GU252">
        <v>1.87495</v>
      </c>
      <c r="GV252">
        <v>0.0799894</v>
      </c>
      <c r="GW252">
        <v>0</v>
      </c>
      <c r="GX252">
        <v>28.6977</v>
      </c>
      <c r="GY252">
        <v>999.9</v>
      </c>
      <c r="GZ252">
        <v>55.1</v>
      </c>
      <c r="HA252">
        <v>31.2</v>
      </c>
      <c r="HB252">
        <v>27.9473</v>
      </c>
      <c r="HC252">
        <v>63.1518</v>
      </c>
      <c r="HD252">
        <v>16.6667</v>
      </c>
      <c r="HE252">
        <v>1</v>
      </c>
      <c r="HF252">
        <v>0.167731</v>
      </c>
      <c r="HG252">
        <v>-1.56236</v>
      </c>
      <c r="HH252">
        <v>20.2121</v>
      </c>
      <c r="HI252">
        <v>5.23945</v>
      </c>
      <c r="HJ252">
        <v>11.974</v>
      </c>
      <c r="HK252">
        <v>4.9716</v>
      </c>
      <c r="HL252">
        <v>3.291</v>
      </c>
      <c r="HM252">
        <v>9999</v>
      </c>
      <c r="HN252">
        <v>9999</v>
      </c>
      <c r="HO252">
        <v>9999</v>
      </c>
      <c r="HP252">
        <v>999.9</v>
      </c>
      <c r="HQ252">
        <v>4.97297</v>
      </c>
      <c r="HR252">
        <v>1.87735</v>
      </c>
      <c r="HS252">
        <v>1.87546</v>
      </c>
      <c r="HT252">
        <v>1.87822</v>
      </c>
      <c r="HU252">
        <v>1.87497</v>
      </c>
      <c r="HV252">
        <v>1.87851</v>
      </c>
      <c r="HW252">
        <v>1.87563</v>
      </c>
      <c r="HX252">
        <v>1.87678</v>
      </c>
      <c r="HY252">
        <v>0</v>
      </c>
      <c r="HZ252">
        <v>0</v>
      </c>
      <c r="IA252">
        <v>0</v>
      </c>
      <c r="IB252">
        <v>0</v>
      </c>
      <c r="IC252" t="s">
        <v>426</v>
      </c>
      <c r="ID252" t="s">
        <v>427</v>
      </c>
      <c r="IE252" t="s">
        <v>428</v>
      </c>
      <c r="IF252" t="s">
        <v>428</v>
      </c>
      <c r="IG252" t="s">
        <v>428</v>
      </c>
      <c r="IH252" t="s">
        <v>428</v>
      </c>
      <c r="II252">
        <v>0</v>
      </c>
      <c r="IJ252">
        <v>100</v>
      </c>
      <c r="IK252">
        <v>100</v>
      </c>
      <c r="IL252">
        <v>0.12</v>
      </c>
      <c r="IM252">
        <v>0.235</v>
      </c>
      <c r="IN252">
        <v>-0.2620446997112612</v>
      </c>
      <c r="IO252">
        <v>0.0009670109888777422</v>
      </c>
      <c r="IP252">
        <v>-2.06069886015755E-07</v>
      </c>
      <c r="IQ252">
        <v>1.492131737393187E-10</v>
      </c>
      <c r="IR252">
        <v>-0.04753701319922854</v>
      </c>
      <c r="IS252">
        <v>-0.001311061913088307</v>
      </c>
      <c r="IT252">
        <v>0.0006994928358591311</v>
      </c>
      <c r="IU252">
        <v>-6.08881213830995E-06</v>
      </c>
      <c r="IV252">
        <v>3</v>
      </c>
      <c r="IW252">
        <v>2112</v>
      </c>
      <c r="IX252">
        <v>1</v>
      </c>
      <c r="IY252">
        <v>30</v>
      </c>
      <c r="IZ252">
        <v>189293.6</v>
      </c>
      <c r="JA252">
        <v>189293.5</v>
      </c>
      <c r="JB252">
        <v>1.1145</v>
      </c>
      <c r="JC252">
        <v>2.55249</v>
      </c>
      <c r="JD252">
        <v>1.39893</v>
      </c>
      <c r="JE252">
        <v>2.35474</v>
      </c>
      <c r="JF252">
        <v>1.44897</v>
      </c>
      <c r="JG252">
        <v>2.60742</v>
      </c>
      <c r="JH252">
        <v>37.4098</v>
      </c>
      <c r="JI252">
        <v>24.2188</v>
      </c>
      <c r="JJ252">
        <v>18</v>
      </c>
      <c r="JK252">
        <v>476.221</v>
      </c>
      <c r="JL252">
        <v>483.454</v>
      </c>
      <c r="JM252">
        <v>31.1634</v>
      </c>
      <c r="JN252">
        <v>29.3393</v>
      </c>
      <c r="JO252">
        <v>30</v>
      </c>
      <c r="JP252">
        <v>29.0781</v>
      </c>
      <c r="JQ252">
        <v>29.1462</v>
      </c>
      <c r="JR252">
        <v>22.336</v>
      </c>
      <c r="JS252">
        <v>22.8959</v>
      </c>
      <c r="JT252">
        <v>100</v>
      </c>
      <c r="JU252">
        <v>31.1751</v>
      </c>
      <c r="JV252">
        <v>420</v>
      </c>
      <c r="JW252">
        <v>23.9799</v>
      </c>
      <c r="JX252">
        <v>100.866</v>
      </c>
      <c r="JY252">
        <v>100.145</v>
      </c>
    </row>
    <row r="253" spans="1:285">
      <c r="A253">
        <v>237</v>
      </c>
      <c r="B253">
        <v>1758506195.1</v>
      </c>
      <c r="C253">
        <v>2678.5</v>
      </c>
      <c r="D253" t="s">
        <v>905</v>
      </c>
      <c r="E253" t="s">
        <v>906</v>
      </c>
      <c r="F253">
        <v>5</v>
      </c>
      <c r="G253" t="s">
        <v>734</v>
      </c>
      <c r="H253" t="s">
        <v>420</v>
      </c>
      <c r="I253" t="s">
        <v>421</v>
      </c>
      <c r="J253">
        <v>1758506192.1</v>
      </c>
      <c r="K253">
        <f>(L253)/1000</f>
        <v>0</v>
      </c>
      <c r="L253">
        <f>1000*DL253*AJ253*(DH253-DI253)/(100*DA253*(1000-AJ253*DH253))</f>
        <v>0</v>
      </c>
      <c r="M253">
        <f>DL253*AJ253*(DG253-DF253*(1000-AJ253*DI253)/(1000-AJ253*DH253))/(100*DA253)</f>
        <v>0</v>
      </c>
      <c r="N253">
        <f>DF253 - IF(AJ253&gt;1, M253*DA253*100.0/(AL253), 0)</f>
        <v>0</v>
      </c>
      <c r="O253">
        <f>((U253-K253/2)*N253-M253)/(U253+K253/2)</f>
        <v>0</v>
      </c>
      <c r="P253">
        <f>O253*(DM253+DN253)/1000.0</f>
        <v>0</v>
      </c>
      <c r="Q253">
        <f>(DF253 - IF(AJ253&gt;1, M253*DA253*100.0/(AL253), 0))*(DM253+DN253)/1000.0</f>
        <v>0</v>
      </c>
      <c r="R253">
        <f>2.0/((1/T253-1/S253)+SIGN(T253)*SQRT((1/T253-1/S253)*(1/T253-1/S253) + 4*DB253/((DB253+1)*(DB253+1))*(2*1/T253*1/S253-1/S253*1/S253)))</f>
        <v>0</v>
      </c>
      <c r="S253">
        <f>IF(LEFT(DC253,1)&lt;&gt;"0",IF(LEFT(DC253,1)="1",3.0,DD253),$D$5+$E$5*(DT253*DM253/($K$5*1000))+$F$5*(DT253*DM253/($K$5*1000))*MAX(MIN(DA253,$J$5),$I$5)*MAX(MIN(DA253,$J$5),$I$5)+$G$5*MAX(MIN(DA253,$J$5),$I$5)*(DT253*DM253/($K$5*1000))+$H$5*(DT253*DM253/($K$5*1000))*(DT253*DM253/($K$5*1000)))</f>
        <v>0</v>
      </c>
      <c r="T253">
        <f>K253*(1000-(1000*0.61365*exp(17.502*X253/(240.97+X253))/(DM253+DN253)+DH253)/2)/(1000*0.61365*exp(17.502*X253/(240.97+X253))/(DM253+DN253)-DH253)</f>
        <v>0</v>
      </c>
      <c r="U253">
        <f>1/((DB253+1)/(R253/1.6)+1/(S253/1.37)) + DB253/((DB253+1)/(R253/1.6) + DB253/(S253/1.37))</f>
        <v>0</v>
      </c>
      <c r="V253">
        <f>(CW253*CZ253)</f>
        <v>0</v>
      </c>
      <c r="W253">
        <f>(DO253+(V253+2*0.95*5.67E-8*(((DO253+$B$7)+273)^4-(DO253+273)^4)-44100*K253)/(1.84*29.3*S253+8*0.95*5.67E-8*(DO253+273)^3))</f>
        <v>0</v>
      </c>
      <c r="X253">
        <f>($C$7*DP253+$D$7*DQ253+$E$7*W253)</f>
        <v>0</v>
      </c>
      <c r="Y253">
        <f>0.61365*exp(17.502*X253/(240.97+X253))</f>
        <v>0</v>
      </c>
      <c r="Z253">
        <f>(AA253/AB253*100)</f>
        <v>0</v>
      </c>
      <c r="AA253">
        <f>DH253*(DM253+DN253)/1000</f>
        <v>0</v>
      </c>
      <c r="AB253">
        <f>0.61365*exp(17.502*DO253/(240.97+DO253))</f>
        <v>0</v>
      </c>
      <c r="AC253">
        <f>(Y253-DH253*(DM253+DN253)/1000)</f>
        <v>0</v>
      </c>
      <c r="AD253">
        <f>(-K253*44100)</f>
        <v>0</v>
      </c>
      <c r="AE253">
        <f>2*29.3*S253*0.92*(DO253-X253)</f>
        <v>0</v>
      </c>
      <c r="AF253">
        <f>2*0.95*5.67E-8*(((DO253+$B$7)+273)^4-(X253+273)^4)</f>
        <v>0</v>
      </c>
      <c r="AG253">
        <f>V253+AF253+AD253+AE253</f>
        <v>0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MAX(0,($B$13+$C$13*DT253)/(1+$D$13*DT253)*DM253/(DO253+273)*$E$13)</f>
        <v>0</v>
      </c>
      <c r="AM253" t="s">
        <v>422</v>
      </c>
      <c r="AN253" t="s">
        <v>422</v>
      </c>
      <c r="AO253">
        <v>0</v>
      </c>
      <c r="AP253">
        <v>0</v>
      </c>
      <c r="AQ253">
        <f>1-AO253/AP253</f>
        <v>0</v>
      </c>
      <c r="AR253">
        <v>0</v>
      </c>
      <c r="AS253" t="s">
        <v>422</v>
      </c>
      <c r="AT253" t="s">
        <v>422</v>
      </c>
      <c r="AU253">
        <v>0</v>
      </c>
      <c r="AV253">
        <v>0</v>
      </c>
      <c r="AW253">
        <f>1-AU253/AV253</f>
        <v>0</v>
      </c>
      <c r="AX253">
        <v>0.5</v>
      </c>
      <c r="AY253">
        <f>CX253</f>
        <v>0</v>
      </c>
      <c r="AZ253">
        <f>M253</f>
        <v>0</v>
      </c>
      <c r="BA253">
        <f>AW253*AX253*AY253</f>
        <v>0</v>
      </c>
      <c r="BB253">
        <f>(AZ253-AR253)/AY253</f>
        <v>0</v>
      </c>
      <c r="BC253">
        <f>(AP253-AV253)/AV253</f>
        <v>0</v>
      </c>
      <c r="BD253">
        <f>AO253/(AQ253+AO253/AV253)</f>
        <v>0</v>
      </c>
      <c r="BE253" t="s">
        <v>422</v>
      </c>
      <c r="BF253">
        <v>0</v>
      </c>
      <c r="BG253">
        <f>IF(BF253&lt;&gt;0, BF253, BD253)</f>
        <v>0</v>
      </c>
      <c r="BH253">
        <f>1-BG253/AV253</f>
        <v>0</v>
      </c>
      <c r="BI253">
        <f>(AV253-AU253)/(AV253-BG253)</f>
        <v>0</v>
      </c>
      <c r="BJ253">
        <f>(AP253-AV253)/(AP253-BG253)</f>
        <v>0</v>
      </c>
      <c r="BK253">
        <f>(AV253-AU253)/(AV253-AO253)</f>
        <v>0</v>
      </c>
      <c r="BL253">
        <f>(AP253-AV253)/(AP253-AO253)</f>
        <v>0</v>
      </c>
      <c r="BM253">
        <f>(BI253*BG253/AU253)</f>
        <v>0</v>
      </c>
      <c r="BN253">
        <f>(1-BM253)</f>
        <v>0</v>
      </c>
      <c r="CW253">
        <f>$B$11*DU253+$C$11*DV253+$F$11*EG253*(1-EJ253)</f>
        <v>0</v>
      </c>
      <c r="CX253">
        <f>CW253*CY253</f>
        <v>0</v>
      </c>
      <c r="CY253">
        <f>($B$11*$D$9+$C$11*$D$9+$F$11*((ET253+EL253)/MAX(ET253+EL253+EU253, 0.1)*$I$9+EU253/MAX(ET253+EL253+EU253, 0.1)*$J$9))/($B$11+$C$11+$F$11)</f>
        <v>0</v>
      </c>
      <c r="CZ253">
        <f>($B$11*$K$9+$C$11*$K$9+$F$11*((ET253+EL253)/MAX(ET253+EL253+EU253, 0.1)*$P$9+EU253/MAX(ET253+EL253+EU253, 0.1)*$Q$9))/($B$11+$C$11+$F$11)</f>
        <v>0</v>
      </c>
      <c r="DA253">
        <v>1.91</v>
      </c>
      <c r="DB253">
        <v>0.5</v>
      </c>
      <c r="DC253" t="s">
        <v>423</v>
      </c>
      <c r="DD253">
        <v>2</v>
      </c>
      <c r="DE253">
        <v>1758506192.1</v>
      </c>
      <c r="DF253">
        <v>420.8247777777777</v>
      </c>
      <c r="DG253">
        <v>420.0205555555556</v>
      </c>
      <c r="DH253">
        <v>24.01597777777778</v>
      </c>
      <c r="DI253">
        <v>23.9437</v>
      </c>
      <c r="DJ253">
        <v>420.705</v>
      </c>
      <c r="DK253">
        <v>23.78098888888889</v>
      </c>
      <c r="DL253">
        <v>500.1078888888889</v>
      </c>
      <c r="DM253">
        <v>89.96185555555556</v>
      </c>
      <c r="DN253">
        <v>0.05503747777777777</v>
      </c>
      <c r="DO253">
        <v>30.26333333333334</v>
      </c>
      <c r="DP253">
        <v>29.99874444444444</v>
      </c>
      <c r="DQ253">
        <v>999.9000000000001</v>
      </c>
      <c r="DR253">
        <v>0</v>
      </c>
      <c r="DS253">
        <v>0</v>
      </c>
      <c r="DT253">
        <v>10006.73888888889</v>
      </c>
      <c r="DU253">
        <v>0</v>
      </c>
      <c r="DV253">
        <v>1.584436666666667</v>
      </c>
      <c r="DW253">
        <v>0.8040636666666666</v>
      </c>
      <c r="DX253">
        <v>431.1796666666667</v>
      </c>
      <c r="DY253">
        <v>430.3241111111111</v>
      </c>
      <c r="DZ253">
        <v>0.07227220000000001</v>
      </c>
      <c r="EA253">
        <v>420.0205555555556</v>
      </c>
      <c r="EB253">
        <v>23.9437</v>
      </c>
      <c r="EC253">
        <v>2.160523333333333</v>
      </c>
      <c r="ED253">
        <v>2.15402</v>
      </c>
      <c r="EE253">
        <v>18.67254444444444</v>
      </c>
      <c r="EF253">
        <v>18.62437777777778</v>
      </c>
      <c r="EG253">
        <v>0.00500056</v>
      </c>
      <c r="EH253">
        <v>0</v>
      </c>
      <c r="EI253">
        <v>0</v>
      </c>
      <c r="EJ253">
        <v>0</v>
      </c>
      <c r="EK253">
        <v>168.9777777777778</v>
      </c>
      <c r="EL253">
        <v>0.00500056</v>
      </c>
      <c r="EM253">
        <v>-3.299999999999999</v>
      </c>
      <c r="EN253">
        <v>-2.111111111111111</v>
      </c>
      <c r="EO253">
        <v>35.13188888888889</v>
      </c>
      <c r="EP253">
        <v>39.63177777777778</v>
      </c>
      <c r="EQ253">
        <v>37.15255555555555</v>
      </c>
      <c r="ER253">
        <v>39.46511111111111</v>
      </c>
      <c r="ES253">
        <v>37.979</v>
      </c>
      <c r="ET253">
        <v>0</v>
      </c>
      <c r="EU253">
        <v>0</v>
      </c>
      <c r="EV253">
        <v>0</v>
      </c>
      <c r="EW253">
        <v>1758506197.3</v>
      </c>
      <c r="EX253">
        <v>0</v>
      </c>
      <c r="EY253">
        <v>170.84</v>
      </c>
      <c r="EZ253">
        <v>-5.346153627132813</v>
      </c>
      <c r="FA253">
        <v>23.7999994852604</v>
      </c>
      <c r="FB253">
        <v>-2.524</v>
      </c>
      <c r="FC253">
        <v>15</v>
      </c>
      <c r="FD253">
        <v>0</v>
      </c>
      <c r="FE253" t="s">
        <v>424</v>
      </c>
      <c r="FF253">
        <v>1747148579.5</v>
      </c>
      <c r="FG253">
        <v>1747148584.5</v>
      </c>
      <c r="FH253">
        <v>0</v>
      </c>
      <c r="FI253">
        <v>0.162</v>
      </c>
      <c r="FJ253">
        <v>-0.001</v>
      </c>
      <c r="FK253">
        <v>0.139</v>
      </c>
      <c r="FL253">
        <v>0.058</v>
      </c>
      <c r="FM253">
        <v>420</v>
      </c>
      <c r="FN253">
        <v>16</v>
      </c>
      <c r="FO253">
        <v>0.19</v>
      </c>
      <c r="FP253">
        <v>0.02</v>
      </c>
      <c r="FQ253">
        <v>0.8117861951219513</v>
      </c>
      <c r="FR253">
        <v>-0.08943681533101108</v>
      </c>
      <c r="FS253">
        <v>0.03802147874122264</v>
      </c>
      <c r="FT253">
        <v>1</v>
      </c>
      <c r="FU253">
        <v>170.7588235294118</v>
      </c>
      <c r="FV253">
        <v>-5.766233662237916</v>
      </c>
      <c r="FW253">
        <v>5.659251543064828</v>
      </c>
      <c r="FX253">
        <v>0</v>
      </c>
      <c r="FY253">
        <v>0.0701610780487805</v>
      </c>
      <c r="FZ253">
        <v>0.01140827456445998</v>
      </c>
      <c r="GA253">
        <v>0.001480020719121979</v>
      </c>
      <c r="GB253">
        <v>1</v>
      </c>
      <c r="GC253">
        <v>2</v>
      </c>
      <c r="GD253">
        <v>3</v>
      </c>
      <c r="GE253" t="s">
        <v>434</v>
      </c>
      <c r="GF253">
        <v>3.1271</v>
      </c>
      <c r="GG253">
        <v>2.73297</v>
      </c>
      <c r="GH253">
        <v>0.0853469</v>
      </c>
      <c r="GI253">
        <v>0.0856823</v>
      </c>
      <c r="GJ253">
        <v>0.106349</v>
      </c>
      <c r="GK253">
        <v>0.106676</v>
      </c>
      <c r="GL253">
        <v>27408.6</v>
      </c>
      <c r="GM253">
        <v>26560.1</v>
      </c>
      <c r="GN253">
        <v>30508.5</v>
      </c>
      <c r="GO253">
        <v>29304.6</v>
      </c>
      <c r="GP253">
        <v>37629.7</v>
      </c>
      <c r="GQ253">
        <v>34431.2</v>
      </c>
      <c r="GR253">
        <v>46676.7</v>
      </c>
      <c r="GS253">
        <v>43533.3</v>
      </c>
      <c r="GT253">
        <v>1.8161</v>
      </c>
      <c r="GU253">
        <v>1.87515</v>
      </c>
      <c r="GV253">
        <v>0.0797659</v>
      </c>
      <c r="GW253">
        <v>0</v>
      </c>
      <c r="GX253">
        <v>28.6977</v>
      </c>
      <c r="GY253">
        <v>999.9</v>
      </c>
      <c r="GZ253">
        <v>55.1</v>
      </c>
      <c r="HA253">
        <v>31.2</v>
      </c>
      <c r="HB253">
        <v>27.948</v>
      </c>
      <c r="HC253">
        <v>63.2518</v>
      </c>
      <c r="HD253">
        <v>16.6146</v>
      </c>
      <c r="HE253">
        <v>1</v>
      </c>
      <c r="HF253">
        <v>0.167721</v>
      </c>
      <c r="HG253">
        <v>-1.54402</v>
      </c>
      <c r="HH253">
        <v>20.2123</v>
      </c>
      <c r="HI253">
        <v>5.23945</v>
      </c>
      <c r="HJ253">
        <v>11.974</v>
      </c>
      <c r="HK253">
        <v>4.97155</v>
      </c>
      <c r="HL253">
        <v>3.291</v>
      </c>
      <c r="HM253">
        <v>9999</v>
      </c>
      <c r="HN253">
        <v>9999</v>
      </c>
      <c r="HO253">
        <v>9999</v>
      </c>
      <c r="HP253">
        <v>999.9</v>
      </c>
      <c r="HQ253">
        <v>4.97296</v>
      </c>
      <c r="HR253">
        <v>1.87736</v>
      </c>
      <c r="HS253">
        <v>1.87546</v>
      </c>
      <c r="HT253">
        <v>1.87821</v>
      </c>
      <c r="HU253">
        <v>1.87495</v>
      </c>
      <c r="HV253">
        <v>1.87851</v>
      </c>
      <c r="HW253">
        <v>1.87562</v>
      </c>
      <c r="HX253">
        <v>1.87676</v>
      </c>
      <c r="HY253">
        <v>0</v>
      </c>
      <c r="HZ253">
        <v>0</v>
      </c>
      <c r="IA253">
        <v>0</v>
      </c>
      <c r="IB253">
        <v>0</v>
      </c>
      <c r="IC253" t="s">
        <v>426</v>
      </c>
      <c r="ID253" t="s">
        <v>427</v>
      </c>
      <c r="IE253" t="s">
        <v>428</v>
      </c>
      <c r="IF253" t="s">
        <v>428</v>
      </c>
      <c r="IG253" t="s">
        <v>428</v>
      </c>
      <c r="IH253" t="s">
        <v>428</v>
      </c>
      <c r="II253">
        <v>0</v>
      </c>
      <c r="IJ253">
        <v>100</v>
      </c>
      <c r="IK253">
        <v>100</v>
      </c>
      <c r="IL253">
        <v>0.119</v>
      </c>
      <c r="IM253">
        <v>0.2349</v>
      </c>
      <c r="IN253">
        <v>-0.2620446997112612</v>
      </c>
      <c r="IO253">
        <v>0.0009670109888777422</v>
      </c>
      <c r="IP253">
        <v>-2.06069886015755E-07</v>
      </c>
      <c r="IQ253">
        <v>1.492131737393187E-10</v>
      </c>
      <c r="IR253">
        <v>-0.04753701319922854</v>
      </c>
      <c r="IS253">
        <v>-0.001311061913088307</v>
      </c>
      <c r="IT253">
        <v>0.0006994928358591311</v>
      </c>
      <c r="IU253">
        <v>-6.08881213830995E-06</v>
      </c>
      <c r="IV253">
        <v>3</v>
      </c>
      <c r="IW253">
        <v>2112</v>
      </c>
      <c r="IX253">
        <v>1</v>
      </c>
      <c r="IY253">
        <v>30</v>
      </c>
      <c r="IZ253">
        <v>189293.6</v>
      </c>
      <c r="JA253">
        <v>189293.5</v>
      </c>
      <c r="JB253">
        <v>1.1145</v>
      </c>
      <c r="JC253">
        <v>2.55493</v>
      </c>
      <c r="JD253">
        <v>1.39893</v>
      </c>
      <c r="JE253">
        <v>2.35474</v>
      </c>
      <c r="JF253">
        <v>1.44897</v>
      </c>
      <c r="JG253">
        <v>2.60132</v>
      </c>
      <c r="JH253">
        <v>37.4098</v>
      </c>
      <c r="JI253">
        <v>24.2188</v>
      </c>
      <c r="JJ253">
        <v>18</v>
      </c>
      <c r="JK253">
        <v>475.994</v>
      </c>
      <c r="JL253">
        <v>483.578</v>
      </c>
      <c r="JM253">
        <v>31.1709</v>
      </c>
      <c r="JN253">
        <v>29.338</v>
      </c>
      <c r="JO253">
        <v>29.9999</v>
      </c>
      <c r="JP253">
        <v>29.0768</v>
      </c>
      <c r="JQ253">
        <v>29.145</v>
      </c>
      <c r="JR253">
        <v>22.3377</v>
      </c>
      <c r="JS253">
        <v>22.8959</v>
      </c>
      <c r="JT253">
        <v>100</v>
      </c>
      <c r="JU253">
        <v>31.176</v>
      </c>
      <c r="JV253">
        <v>420</v>
      </c>
      <c r="JW253">
        <v>23.9799</v>
      </c>
      <c r="JX253">
        <v>100.867</v>
      </c>
      <c r="JY253">
        <v>100.145</v>
      </c>
    </row>
    <row r="254" spans="1:285">
      <c r="A254">
        <v>238</v>
      </c>
      <c r="B254">
        <v>1758506197.1</v>
      </c>
      <c r="C254">
        <v>2680.5</v>
      </c>
      <c r="D254" t="s">
        <v>907</v>
      </c>
      <c r="E254" t="s">
        <v>908</v>
      </c>
      <c r="F254">
        <v>5</v>
      </c>
      <c r="G254" t="s">
        <v>734</v>
      </c>
      <c r="H254" t="s">
        <v>420</v>
      </c>
      <c r="I254" t="s">
        <v>421</v>
      </c>
      <c r="J254">
        <v>1758506194.1</v>
      </c>
      <c r="K254">
        <f>(L254)/1000</f>
        <v>0</v>
      </c>
      <c r="L254">
        <f>1000*DL254*AJ254*(DH254-DI254)/(100*DA254*(1000-AJ254*DH254))</f>
        <v>0</v>
      </c>
      <c r="M254">
        <f>DL254*AJ254*(DG254-DF254*(1000-AJ254*DI254)/(1000-AJ254*DH254))/(100*DA254)</f>
        <v>0</v>
      </c>
      <c r="N254">
        <f>DF254 - IF(AJ254&gt;1, M254*DA254*100.0/(AL254), 0)</f>
        <v>0</v>
      </c>
      <c r="O254">
        <f>((U254-K254/2)*N254-M254)/(U254+K254/2)</f>
        <v>0</v>
      </c>
      <c r="P254">
        <f>O254*(DM254+DN254)/1000.0</f>
        <v>0</v>
      </c>
      <c r="Q254">
        <f>(DF254 - IF(AJ254&gt;1, M254*DA254*100.0/(AL254), 0))*(DM254+DN254)/1000.0</f>
        <v>0</v>
      </c>
      <c r="R254">
        <f>2.0/((1/T254-1/S254)+SIGN(T254)*SQRT((1/T254-1/S254)*(1/T254-1/S254) + 4*DB254/((DB254+1)*(DB254+1))*(2*1/T254*1/S254-1/S254*1/S254)))</f>
        <v>0</v>
      </c>
      <c r="S254">
        <f>IF(LEFT(DC254,1)&lt;&gt;"0",IF(LEFT(DC254,1)="1",3.0,DD254),$D$5+$E$5*(DT254*DM254/($K$5*1000))+$F$5*(DT254*DM254/($K$5*1000))*MAX(MIN(DA254,$J$5),$I$5)*MAX(MIN(DA254,$J$5),$I$5)+$G$5*MAX(MIN(DA254,$J$5),$I$5)*(DT254*DM254/($K$5*1000))+$H$5*(DT254*DM254/($K$5*1000))*(DT254*DM254/($K$5*1000)))</f>
        <v>0</v>
      </c>
      <c r="T254">
        <f>K254*(1000-(1000*0.61365*exp(17.502*X254/(240.97+X254))/(DM254+DN254)+DH254)/2)/(1000*0.61365*exp(17.502*X254/(240.97+X254))/(DM254+DN254)-DH254)</f>
        <v>0</v>
      </c>
      <c r="U254">
        <f>1/((DB254+1)/(R254/1.6)+1/(S254/1.37)) + DB254/((DB254+1)/(R254/1.6) + DB254/(S254/1.37))</f>
        <v>0</v>
      </c>
      <c r="V254">
        <f>(CW254*CZ254)</f>
        <v>0</v>
      </c>
      <c r="W254">
        <f>(DO254+(V254+2*0.95*5.67E-8*(((DO254+$B$7)+273)^4-(DO254+273)^4)-44100*K254)/(1.84*29.3*S254+8*0.95*5.67E-8*(DO254+273)^3))</f>
        <v>0</v>
      </c>
      <c r="X254">
        <f>($C$7*DP254+$D$7*DQ254+$E$7*W254)</f>
        <v>0</v>
      </c>
      <c r="Y254">
        <f>0.61365*exp(17.502*X254/(240.97+X254))</f>
        <v>0</v>
      </c>
      <c r="Z254">
        <f>(AA254/AB254*100)</f>
        <v>0</v>
      </c>
      <c r="AA254">
        <f>DH254*(DM254+DN254)/1000</f>
        <v>0</v>
      </c>
      <c r="AB254">
        <f>0.61365*exp(17.502*DO254/(240.97+DO254))</f>
        <v>0</v>
      </c>
      <c r="AC254">
        <f>(Y254-DH254*(DM254+DN254)/1000)</f>
        <v>0</v>
      </c>
      <c r="AD254">
        <f>(-K254*44100)</f>
        <v>0</v>
      </c>
      <c r="AE254">
        <f>2*29.3*S254*0.92*(DO254-X254)</f>
        <v>0</v>
      </c>
      <c r="AF254">
        <f>2*0.95*5.67E-8*(((DO254+$B$7)+273)^4-(X254+273)^4)</f>
        <v>0</v>
      </c>
      <c r="AG254">
        <f>V254+AF254+AD254+AE254</f>
        <v>0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MAX(0,($B$13+$C$13*DT254)/(1+$D$13*DT254)*DM254/(DO254+273)*$E$13)</f>
        <v>0</v>
      </c>
      <c r="AM254" t="s">
        <v>422</v>
      </c>
      <c r="AN254" t="s">
        <v>422</v>
      </c>
      <c r="AO254">
        <v>0</v>
      </c>
      <c r="AP254">
        <v>0</v>
      </c>
      <c r="AQ254">
        <f>1-AO254/AP254</f>
        <v>0</v>
      </c>
      <c r="AR254">
        <v>0</v>
      </c>
      <c r="AS254" t="s">
        <v>422</v>
      </c>
      <c r="AT254" t="s">
        <v>422</v>
      </c>
      <c r="AU254">
        <v>0</v>
      </c>
      <c r="AV254">
        <v>0</v>
      </c>
      <c r="AW254">
        <f>1-AU254/AV254</f>
        <v>0</v>
      </c>
      <c r="AX254">
        <v>0.5</v>
      </c>
      <c r="AY254">
        <f>CX254</f>
        <v>0</v>
      </c>
      <c r="AZ254">
        <f>M254</f>
        <v>0</v>
      </c>
      <c r="BA254">
        <f>AW254*AX254*AY254</f>
        <v>0</v>
      </c>
      <c r="BB254">
        <f>(AZ254-AR254)/AY254</f>
        <v>0</v>
      </c>
      <c r="BC254">
        <f>(AP254-AV254)/AV254</f>
        <v>0</v>
      </c>
      <c r="BD254">
        <f>AO254/(AQ254+AO254/AV254)</f>
        <v>0</v>
      </c>
      <c r="BE254" t="s">
        <v>422</v>
      </c>
      <c r="BF254">
        <v>0</v>
      </c>
      <c r="BG254">
        <f>IF(BF254&lt;&gt;0, BF254, BD254)</f>
        <v>0</v>
      </c>
      <c r="BH254">
        <f>1-BG254/AV254</f>
        <v>0</v>
      </c>
      <c r="BI254">
        <f>(AV254-AU254)/(AV254-BG254)</f>
        <v>0</v>
      </c>
      <c r="BJ254">
        <f>(AP254-AV254)/(AP254-BG254)</f>
        <v>0</v>
      </c>
      <c r="BK254">
        <f>(AV254-AU254)/(AV254-AO254)</f>
        <v>0</v>
      </c>
      <c r="BL254">
        <f>(AP254-AV254)/(AP254-AO254)</f>
        <v>0</v>
      </c>
      <c r="BM254">
        <f>(BI254*BG254/AU254)</f>
        <v>0</v>
      </c>
      <c r="BN254">
        <f>(1-BM254)</f>
        <v>0</v>
      </c>
      <c r="CW254">
        <f>$B$11*DU254+$C$11*DV254+$F$11*EG254*(1-EJ254)</f>
        <v>0</v>
      </c>
      <c r="CX254">
        <f>CW254*CY254</f>
        <v>0</v>
      </c>
      <c r="CY254">
        <f>($B$11*$D$9+$C$11*$D$9+$F$11*((ET254+EL254)/MAX(ET254+EL254+EU254, 0.1)*$I$9+EU254/MAX(ET254+EL254+EU254, 0.1)*$J$9))/($B$11+$C$11+$F$11)</f>
        <v>0</v>
      </c>
      <c r="CZ254">
        <f>($B$11*$K$9+$C$11*$K$9+$F$11*((ET254+EL254)/MAX(ET254+EL254+EU254, 0.1)*$P$9+EU254/MAX(ET254+EL254+EU254, 0.1)*$Q$9))/($B$11+$C$11+$F$11)</f>
        <v>0</v>
      </c>
      <c r="DA254">
        <v>1.91</v>
      </c>
      <c r="DB254">
        <v>0.5</v>
      </c>
      <c r="DC254" t="s">
        <v>423</v>
      </c>
      <c r="DD254">
        <v>2</v>
      </c>
      <c r="DE254">
        <v>1758506194.1</v>
      </c>
      <c r="DF254">
        <v>420.8355555555556</v>
      </c>
      <c r="DG254">
        <v>420.0028888888889</v>
      </c>
      <c r="DH254">
        <v>24.01566666666667</v>
      </c>
      <c r="DI254">
        <v>23.94393333333333</v>
      </c>
      <c r="DJ254">
        <v>420.7157777777778</v>
      </c>
      <c r="DK254">
        <v>23.78068888888889</v>
      </c>
      <c r="DL254">
        <v>500.059</v>
      </c>
      <c r="DM254">
        <v>89.9625111111111</v>
      </c>
      <c r="DN254">
        <v>0.05504489999999999</v>
      </c>
      <c r="DO254">
        <v>30.26246666666667</v>
      </c>
      <c r="DP254">
        <v>29.99761111111111</v>
      </c>
      <c r="DQ254">
        <v>999.9000000000001</v>
      </c>
      <c r="DR254">
        <v>0</v>
      </c>
      <c r="DS254">
        <v>0</v>
      </c>
      <c r="DT254">
        <v>10004.94111111111</v>
      </c>
      <c r="DU254">
        <v>0</v>
      </c>
      <c r="DV254">
        <v>1.584436666666667</v>
      </c>
      <c r="DW254">
        <v>0.8325433333333332</v>
      </c>
      <c r="DX254">
        <v>431.1905555555556</v>
      </c>
      <c r="DY254">
        <v>430.3061111111111</v>
      </c>
      <c r="DZ254">
        <v>0.07172754444444446</v>
      </c>
      <c r="EA254">
        <v>420.0028888888889</v>
      </c>
      <c r="EB254">
        <v>23.94393333333333</v>
      </c>
      <c r="EC254">
        <v>2.160511111111111</v>
      </c>
      <c r="ED254">
        <v>2.154056666666667</v>
      </c>
      <c r="EE254">
        <v>18.67246666666666</v>
      </c>
      <c r="EF254">
        <v>18.62465555555555</v>
      </c>
      <c r="EG254">
        <v>0.00500056</v>
      </c>
      <c r="EH254">
        <v>0</v>
      </c>
      <c r="EI254">
        <v>0</v>
      </c>
      <c r="EJ254">
        <v>0</v>
      </c>
      <c r="EK254">
        <v>167.8777777777778</v>
      </c>
      <c r="EL254">
        <v>0.00500056</v>
      </c>
      <c r="EM254">
        <v>-2.444444444444444</v>
      </c>
      <c r="EN254">
        <v>-2.1</v>
      </c>
      <c r="EO254">
        <v>35.15255555555556</v>
      </c>
      <c r="EP254">
        <v>39.65944444444445</v>
      </c>
      <c r="EQ254">
        <v>37.18722222222222</v>
      </c>
      <c r="ER254">
        <v>39.54144444444445</v>
      </c>
      <c r="ES254">
        <v>38.01377777777778</v>
      </c>
      <c r="ET254">
        <v>0</v>
      </c>
      <c r="EU254">
        <v>0</v>
      </c>
      <c r="EV254">
        <v>0</v>
      </c>
      <c r="EW254">
        <v>1758506199.1</v>
      </c>
      <c r="EX254">
        <v>0</v>
      </c>
      <c r="EY254">
        <v>170.1</v>
      </c>
      <c r="EZ254">
        <v>-10.41367504467639</v>
      </c>
      <c r="FA254">
        <v>-23.22051310554919</v>
      </c>
      <c r="FB254">
        <v>-3.176923076923077</v>
      </c>
      <c r="FC254">
        <v>15</v>
      </c>
      <c r="FD254">
        <v>0</v>
      </c>
      <c r="FE254" t="s">
        <v>424</v>
      </c>
      <c r="FF254">
        <v>1747148579.5</v>
      </c>
      <c r="FG254">
        <v>1747148584.5</v>
      </c>
      <c r="FH254">
        <v>0</v>
      </c>
      <c r="FI254">
        <v>0.162</v>
      </c>
      <c r="FJ254">
        <v>-0.001</v>
      </c>
      <c r="FK254">
        <v>0.139</v>
      </c>
      <c r="FL254">
        <v>0.058</v>
      </c>
      <c r="FM254">
        <v>420</v>
      </c>
      <c r="FN254">
        <v>16</v>
      </c>
      <c r="FO254">
        <v>0.19</v>
      </c>
      <c r="FP254">
        <v>0.02</v>
      </c>
      <c r="FQ254">
        <v>0.81246565</v>
      </c>
      <c r="FR254">
        <v>-0.02593670544090273</v>
      </c>
      <c r="FS254">
        <v>0.03908619556413109</v>
      </c>
      <c r="FT254">
        <v>1</v>
      </c>
      <c r="FU254">
        <v>170.9058823529412</v>
      </c>
      <c r="FV254">
        <v>-2.340718039032338</v>
      </c>
      <c r="FW254">
        <v>5.603882119538968</v>
      </c>
      <c r="FX254">
        <v>0</v>
      </c>
      <c r="FY254">
        <v>0.070370725</v>
      </c>
      <c r="FZ254">
        <v>0.01008115947467133</v>
      </c>
      <c r="GA254">
        <v>0.00141319789020328</v>
      </c>
      <c r="GB254">
        <v>1</v>
      </c>
      <c r="GC254">
        <v>2</v>
      </c>
      <c r="GD254">
        <v>3</v>
      </c>
      <c r="GE254" t="s">
        <v>434</v>
      </c>
      <c r="GF254">
        <v>3.12708</v>
      </c>
      <c r="GG254">
        <v>2.73302</v>
      </c>
      <c r="GH254">
        <v>0.085352</v>
      </c>
      <c r="GI254">
        <v>0.08568489999999999</v>
      </c>
      <c r="GJ254">
        <v>0.106353</v>
      </c>
      <c r="GK254">
        <v>0.10668</v>
      </c>
      <c r="GL254">
        <v>27408.7</v>
      </c>
      <c r="GM254">
        <v>26560.1</v>
      </c>
      <c r="GN254">
        <v>30508.8</v>
      </c>
      <c r="GO254">
        <v>29304.7</v>
      </c>
      <c r="GP254">
        <v>37629.9</v>
      </c>
      <c r="GQ254">
        <v>34431.3</v>
      </c>
      <c r="GR254">
        <v>46677.3</v>
      </c>
      <c r="GS254">
        <v>43533.6</v>
      </c>
      <c r="GT254">
        <v>1.81607</v>
      </c>
      <c r="GU254">
        <v>1.87512</v>
      </c>
      <c r="GV254">
        <v>0.07941570000000001</v>
      </c>
      <c r="GW254">
        <v>0</v>
      </c>
      <c r="GX254">
        <v>28.6971</v>
      </c>
      <c r="GY254">
        <v>999.9</v>
      </c>
      <c r="GZ254">
        <v>55.1</v>
      </c>
      <c r="HA254">
        <v>31.2</v>
      </c>
      <c r="HB254">
        <v>27.9486</v>
      </c>
      <c r="HC254">
        <v>63.2018</v>
      </c>
      <c r="HD254">
        <v>16.5505</v>
      </c>
      <c r="HE254">
        <v>1</v>
      </c>
      <c r="HF254">
        <v>0.167693</v>
      </c>
      <c r="HG254">
        <v>-1.53553</v>
      </c>
      <c r="HH254">
        <v>20.2124</v>
      </c>
      <c r="HI254">
        <v>5.23975</v>
      </c>
      <c r="HJ254">
        <v>11.974</v>
      </c>
      <c r="HK254">
        <v>4.97165</v>
      </c>
      <c r="HL254">
        <v>3.291</v>
      </c>
      <c r="HM254">
        <v>9999</v>
      </c>
      <c r="HN254">
        <v>9999</v>
      </c>
      <c r="HO254">
        <v>9999</v>
      </c>
      <c r="HP254">
        <v>999.9</v>
      </c>
      <c r="HQ254">
        <v>4.97295</v>
      </c>
      <c r="HR254">
        <v>1.8774</v>
      </c>
      <c r="HS254">
        <v>1.87546</v>
      </c>
      <c r="HT254">
        <v>1.87821</v>
      </c>
      <c r="HU254">
        <v>1.87497</v>
      </c>
      <c r="HV254">
        <v>1.87851</v>
      </c>
      <c r="HW254">
        <v>1.87562</v>
      </c>
      <c r="HX254">
        <v>1.87679</v>
      </c>
      <c r="HY254">
        <v>0</v>
      </c>
      <c r="HZ254">
        <v>0</v>
      </c>
      <c r="IA254">
        <v>0</v>
      </c>
      <c r="IB254">
        <v>0</v>
      </c>
      <c r="IC254" t="s">
        <v>426</v>
      </c>
      <c r="ID254" t="s">
        <v>427</v>
      </c>
      <c r="IE254" t="s">
        <v>428</v>
      </c>
      <c r="IF254" t="s">
        <v>428</v>
      </c>
      <c r="IG254" t="s">
        <v>428</v>
      </c>
      <c r="IH254" t="s">
        <v>428</v>
      </c>
      <c r="II254">
        <v>0</v>
      </c>
      <c r="IJ254">
        <v>100</v>
      </c>
      <c r="IK254">
        <v>100</v>
      </c>
      <c r="IL254">
        <v>0.119</v>
      </c>
      <c r="IM254">
        <v>0.235</v>
      </c>
      <c r="IN254">
        <v>-0.2620446997112612</v>
      </c>
      <c r="IO254">
        <v>0.0009670109888777422</v>
      </c>
      <c r="IP254">
        <v>-2.06069886015755E-07</v>
      </c>
      <c r="IQ254">
        <v>1.492131737393187E-10</v>
      </c>
      <c r="IR254">
        <v>-0.04753701319922854</v>
      </c>
      <c r="IS254">
        <v>-0.001311061913088307</v>
      </c>
      <c r="IT254">
        <v>0.0006994928358591311</v>
      </c>
      <c r="IU254">
        <v>-6.08881213830995E-06</v>
      </c>
      <c r="IV254">
        <v>3</v>
      </c>
      <c r="IW254">
        <v>2112</v>
      </c>
      <c r="IX254">
        <v>1</v>
      </c>
      <c r="IY254">
        <v>30</v>
      </c>
      <c r="IZ254">
        <v>189293.6</v>
      </c>
      <c r="JA254">
        <v>189293.5</v>
      </c>
      <c r="JB254">
        <v>1.1145</v>
      </c>
      <c r="JC254">
        <v>2.55371</v>
      </c>
      <c r="JD254">
        <v>1.39893</v>
      </c>
      <c r="JE254">
        <v>2.35474</v>
      </c>
      <c r="JF254">
        <v>1.44897</v>
      </c>
      <c r="JG254">
        <v>2.60376</v>
      </c>
      <c r="JH254">
        <v>37.4098</v>
      </c>
      <c r="JI254">
        <v>24.2276</v>
      </c>
      <c r="JJ254">
        <v>18</v>
      </c>
      <c r="JK254">
        <v>475.977</v>
      </c>
      <c r="JL254">
        <v>483.551</v>
      </c>
      <c r="JM254">
        <v>31.1743</v>
      </c>
      <c r="JN254">
        <v>29.3367</v>
      </c>
      <c r="JO254">
        <v>29.9999</v>
      </c>
      <c r="JP254">
        <v>29.0762</v>
      </c>
      <c r="JQ254">
        <v>29.1437</v>
      </c>
      <c r="JR254">
        <v>22.3374</v>
      </c>
      <c r="JS254">
        <v>22.8959</v>
      </c>
      <c r="JT254">
        <v>100</v>
      </c>
      <c r="JU254">
        <v>31.176</v>
      </c>
      <c r="JV254">
        <v>420</v>
      </c>
      <c r="JW254">
        <v>23.9799</v>
      </c>
      <c r="JX254">
        <v>100.868</v>
      </c>
      <c r="JY254">
        <v>100.145</v>
      </c>
    </row>
    <row r="255" spans="1:285">
      <c r="A255">
        <v>239</v>
      </c>
      <c r="B255">
        <v>1758506199.1</v>
      </c>
      <c r="C255">
        <v>2682.5</v>
      </c>
      <c r="D255" t="s">
        <v>909</v>
      </c>
      <c r="E255" t="s">
        <v>910</v>
      </c>
      <c r="F255">
        <v>5</v>
      </c>
      <c r="G255" t="s">
        <v>734</v>
      </c>
      <c r="H255" t="s">
        <v>420</v>
      </c>
      <c r="I255" t="s">
        <v>421</v>
      </c>
      <c r="J255">
        <v>1758506196.1</v>
      </c>
      <c r="K255">
        <f>(L255)/1000</f>
        <v>0</v>
      </c>
      <c r="L255">
        <f>1000*DL255*AJ255*(DH255-DI255)/(100*DA255*(1000-AJ255*DH255))</f>
        <v>0</v>
      </c>
      <c r="M255">
        <f>DL255*AJ255*(DG255-DF255*(1000-AJ255*DI255)/(1000-AJ255*DH255))/(100*DA255)</f>
        <v>0</v>
      </c>
      <c r="N255">
        <f>DF255 - IF(AJ255&gt;1, M255*DA255*100.0/(AL255), 0)</f>
        <v>0</v>
      </c>
      <c r="O255">
        <f>((U255-K255/2)*N255-M255)/(U255+K255/2)</f>
        <v>0</v>
      </c>
      <c r="P255">
        <f>O255*(DM255+DN255)/1000.0</f>
        <v>0</v>
      </c>
      <c r="Q255">
        <f>(DF255 - IF(AJ255&gt;1, M255*DA255*100.0/(AL255), 0))*(DM255+DN255)/1000.0</f>
        <v>0</v>
      </c>
      <c r="R255">
        <f>2.0/((1/T255-1/S255)+SIGN(T255)*SQRT((1/T255-1/S255)*(1/T255-1/S255) + 4*DB255/((DB255+1)*(DB255+1))*(2*1/T255*1/S255-1/S255*1/S255)))</f>
        <v>0</v>
      </c>
      <c r="S255">
        <f>IF(LEFT(DC255,1)&lt;&gt;"0",IF(LEFT(DC255,1)="1",3.0,DD255),$D$5+$E$5*(DT255*DM255/($K$5*1000))+$F$5*(DT255*DM255/($K$5*1000))*MAX(MIN(DA255,$J$5),$I$5)*MAX(MIN(DA255,$J$5),$I$5)+$G$5*MAX(MIN(DA255,$J$5),$I$5)*(DT255*DM255/($K$5*1000))+$H$5*(DT255*DM255/($K$5*1000))*(DT255*DM255/($K$5*1000)))</f>
        <v>0</v>
      </c>
      <c r="T255">
        <f>K255*(1000-(1000*0.61365*exp(17.502*X255/(240.97+X255))/(DM255+DN255)+DH255)/2)/(1000*0.61365*exp(17.502*X255/(240.97+X255))/(DM255+DN255)-DH255)</f>
        <v>0</v>
      </c>
      <c r="U255">
        <f>1/((DB255+1)/(R255/1.6)+1/(S255/1.37)) + DB255/((DB255+1)/(R255/1.6) + DB255/(S255/1.37))</f>
        <v>0</v>
      </c>
      <c r="V255">
        <f>(CW255*CZ255)</f>
        <v>0</v>
      </c>
      <c r="W255">
        <f>(DO255+(V255+2*0.95*5.67E-8*(((DO255+$B$7)+273)^4-(DO255+273)^4)-44100*K255)/(1.84*29.3*S255+8*0.95*5.67E-8*(DO255+273)^3))</f>
        <v>0</v>
      </c>
      <c r="X255">
        <f>($C$7*DP255+$D$7*DQ255+$E$7*W255)</f>
        <v>0</v>
      </c>
      <c r="Y255">
        <f>0.61365*exp(17.502*X255/(240.97+X255))</f>
        <v>0</v>
      </c>
      <c r="Z255">
        <f>(AA255/AB255*100)</f>
        <v>0</v>
      </c>
      <c r="AA255">
        <f>DH255*(DM255+DN255)/1000</f>
        <v>0</v>
      </c>
      <c r="AB255">
        <f>0.61365*exp(17.502*DO255/(240.97+DO255))</f>
        <v>0</v>
      </c>
      <c r="AC255">
        <f>(Y255-DH255*(DM255+DN255)/1000)</f>
        <v>0</v>
      </c>
      <c r="AD255">
        <f>(-K255*44100)</f>
        <v>0</v>
      </c>
      <c r="AE255">
        <f>2*29.3*S255*0.92*(DO255-X255)</f>
        <v>0</v>
      </c>
      <c r="AF255">
        <f>2*0.95*5.67E-8*(((DO255+$B$7)+273)^4-(X255+273)^4)</f>
        <v>0</v>
      </c>
      <c r="AG255">
        <f>V255+AF255+AD255+AE255</f>
        <v>0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MAX(0,($B$13+$C$13*DT255)/(1+$D$13*DT255)*DM255/(DO255+273)*$E$13)</f>
        <v>0</v>
      </c>
      <c r="AM255" t="s">
        <v>422</v>
      </c>
      <c r="AN255" t="s">
        <v>422</v>
      </c>
      <c r="AO255">
        <v>0</v>
      </c>
      <c r="AP255">
        <v>0</v>
      </c>
      <c r="AQ255">
        <f>1-AO255/AP255</f>
        <v>0</v>
      </c>
      <c r="AR255">
        <v>0</v>
      </c>
      <c r="AS255" t="s">
        <v>422</v>
      </c>
      <c r="AT255" t="s">
        <v>422</v>
      </c>
      <c r="AU255">
        <v>0</v>
      </c>
      <c r="AV255">
        <v>0</v>
      </c>
      <c r="AW255">
        <f>1-AU255/AV255</f>
        <v>0</v>
      </c>
      <c r="AX255">
        <v>0.5</v>
      </c>
      <c r="AY255">
        <f>CX255</f>
        <v>0</v>
      </c>
      <c r="AZ255">
        <f>M255</f>
        <v>0</v>
      </c>
      <c r="BA255">
        <f>AW255*AX255*AY255</f>
        <v>0</v>
      </c>
      <c r="BB255">
        <f>(AZ255-AR255)/AY255</f>
        <v>0</v>
      </c>
      <c r="BC255">
        <f>(AP255-AV255)/AV255</f>
        <v>0</v>
      </c>
      <c r="BD255">
        <f>AO255/(AQ255+AO255/AV255)</f>
        <v>0</v>
      </c>
      <c r="BE255" t="s">
        <v>422</v>
      </c>
      <c r="BF255">
        <v>0</v>
      </c>
      <c r="BG255">
        <f>IF(BF255&lt;&gt;0, BF255, BD255)</f>
        <v>0</v>
      </c>
      <c r="BH255">
        <f>1-BG255/AV255</f>
        <v>0</v>
      </c>
      <c r="BI255">
        <f>(AV255-AU255)/(AV255-BG255)</f>
        <v>0</v>
      </c>
      <c r="BJ255">
        <f>(AP255-AV255)/(AP255-BG255)</f>
        <v>0</v>
      </c>
      <c r="BK255">
        <f>(AV255-AU255)/(AV255-AO255)</f>
        <v>0</v>
      </c>
      <c r="BL255">
        <f>(AP255-AV255)/(AP255-AO255)</f>
        <v>0</v>
      </c>
      <c r="BM255">
        <f>(BI255*BG255/AU255)</f>
        <v>0</v>
      </c>
      <c r="BN255">
        <f>(1-BM255)</f>
        <v>0</v>
      </c>
      <c r="CW255">
        <f>$B$11*DU255+$C$11*DV255+$F$11*EG255*(1-EJ255)</f>
        <v>0</v>
      </c>
      <c r="CX255">
        <f>CW255*CY255</f>
        <v>0</v>
      </c>
      <c r="CY255">
        <f>($B$11*$D$9+$C$11*$D$9+$F$11*((ET255+EL255)/MAX(ET255+EL255+EU255, 0.1)*$I$9+EU255/MAX(ET255+EL255+EU255, 0.1)*$J$9))/($B$11+$C$11+$F$11)</f>
        <v>0</v>
      </c>
      <c r="CZ255">
        <f>($B$11*$K$9+$C$11*$K$9+$F$11*((ET255+EL255)/MAX(ET255+EL255+EU255, 0.1)*$P$9+EU255/MAX(ET255+EL255+EU255, 0.1)*$Q$9))/($B$11+$C$11+$F$11)</f>
        <v>0</v>
      </c>
      <c r="DA255">
        <v>1.91</v>
      </c>
      <c r="DB255">
        <v>0.5</v>
      </c>
      <c r="DC255" t="s">
        <v>423</v>
      </c>
      <c r="DD255">
        <v>2</v>
      </c>
      <c r="DE255">
        <v>1758506196.1</v>
      </c>
      <c r="DF255">
        <v>420.8344444444444</v>
      </c>
      <c r="DG255">
        <v>419.9883333333333</v>
      </c>
      <c r="DH255">
        <v>24.01513333333333</v>
      </c>
      <c r="DI255">
        <v>23.94418888888889</v>
      </c>
      <c r="DJ255">
        <v>420.7146666666666</v>
      </c>
      <c r="DK255">
        <v>23.78016666666667</v>
      </c>
      <c r="DL255">
        <v>500.0034444444444</v>
      </c>
      <c r="DM255">
        <v>89.96432222222222</v>
      </c>
      <c r="DN255">
        <v>0.05516797777777777</v>
      </c>
      <c r="DO255">
        <v>30.26158888888888</v>
      </c>
      <c r="DP255">
        <v>29.99425555555556</v>
      </c>
      <c r="DQ255">
        <v>999.9000000000001</v>
      </c>
      <c r="DR255">
        <v>0</v>
      </c>
      <c r="DS255">
        <v>0</v>
      </c>
      <c r="DT255">
        <v>10002.86333333333</v>
      </c>
      <c r="DU255">
        <v>0</v>
      </c>
      <c r="DV255">
        <v>1.585202222222222</v>
      </c>
      <c r="DW255">
        <v>0.8458252222222221</v>
      </c>
      <c r="DX255">
        <v>431.1893333333334</v>
      </c>
      <c r="DY255">
        <v>430.2914444444444</v>
      </c>
      <c r="DZ255">
        <v>0.07093895555555556</v>
      </c>
      <c r="EA255">
        <v>419.9883333333333</v>
      </c>
      <c r="EB255">
        <v>23.94418888888889</v>
      </c>
      <c r="EC255">
        <v>2.160505555555555</v>
      </c>
      <c r="ED255">
        <v>2.154122222222222</v>
      </c>
      <c r="EE255">
        <v>18.67243333333333</v>
      </c>
      <c r="EF255">
        <v>18.62515555555556</v>
      </c>
      <c r="EG255">
        <v>0.00500056</v>
      </c>
      <c r="EH255">
        <v>0</v>
      </c>
      <c r="EI255">
        <v>0</v>
      </c>
      <c r="EJ255">
        <v>0</v>
      </c>
      <c r="EK255">
        <v>170.2777777777778</v>
      </c>
      <c r="EL255">
        <v>0.00500056</v>
      </c>
      <c r="EM255">
        <v>-2.788888888888889</v>
      </c>
      <c r="EN255">
        <v>-1.6</v>
      </c>
      <c r="EO255">
        <v>35.15255555555555</v>
      </c>
      <c r="EP255">
        <v>39.7011111111111</v>
      </c>
      <c r="EQ255">
        <v>37.20822222222223</v>
      </c>
      <c r="ER255">
        <v>39.59011111111111</v>
      </c>
      <c r="ES255">
        <v>38.04155555555556</v>
      </c>
      <c r="ET255">
        <v>0</v>
      </c>
      <c r="EU255">
        <v>0</v>
      </c>
      <c r="EV255">
        <v>0</v>
      </c>
      <c r="EW255">
        <v>1758506200.9</v>
      </c>
      <c r="EX255">
        <v>0</v>
      </c>
      <c r="EY255">
        <v>170.6</v>
      </c>
      <c r="EZ255">
        <v>12.73076957699398</v>
      </c>
      <c r="FA255">
        <v>-44.46923075556987</v>
      </c>
      <c r="FB255">
        <v>-2.248</v>
      </c>
      <c r="FC255">
        <v>15</v>
      </c>
      <c r="FD255">
        <v>0</v>
      </c>
      <c r="FE255" t="s">
        <v>424</v>
      </c>
      <c r="FF255">
        <v>1747148579.5</v>
      </c>
      <c r="FG255">
        <v>1747148584.5</v>
      </c>
      <c r="FH255">
        <v>0</v>
      </c>
      <c r="FI255">
        <v>0.162</v>
      </c>
      <c r="FJ255">
        <v>-0.001</v>
      </c>
      <c r="FK255">
        <v>0.139</v>
      </c>
      <c r="FL255">
        <v>0.058</v>
      </c>
      <c r="FM255">
        <v>420</v>
      </c>
      <c r="FN255">
        <v>16</v>
      </c>
      <c r="FO255">
        <v>0.19</v>
      </c>
      <c r="FP255">
        <v>0.02</v>
      </c>
      <c r="FQ255">
        <v>0.8131498048780489</v>
      </c>
      <c r="FR255">
        <v>0.1528325017421613</v>
      </c>
      <c r="FS255">
        <v>0.03879771852182179</v>
      </c>
      <c r="FT255">
        <v>1</v>
      </c>
      <c r="FU255">
        <v>170.8794117647059</v>
      </c>
      <c r="FV255">
        <v>-9.969442285813241</v>
      </c>
      <c r="FW255">
        <v>5.975478293028082</v>
      </c>
      <c r="FX255">
        <v>0</v>
      </c>
      <c r="FY255">
        <v>0.07050979512195123</v>
      </c>
      <c r="FZ255">
        <v>0.008350237630662212</v>
      </c>
      <c r="GA255">
        <v>0.001364405310454235</v>
      </c>
      <c r="GB255">
        <v>1</v>
      </c>
      <c r="GC255">
        <v>2</v>
      </c>
      <c r="GD255">
        <v>3</v>
      </c>
      <c r="GE255" t="s">
        <v>434</v>
      </c>
      <c r="GF255">
        <v>3.12714</v>
      </c>
      <c r="GG255">
        <v>2.73289</v>
      </c>
      <c r="GH255">
        <v>0.08534949999999999</v>
      </c>
      <c r="GI255">
        <v>0.0856866</v>
      </c>
      <c r="GJ255">
        <v>0.106351</v>
      </c>
      <c r="GK255">
        <v>0.10668</v>
      </c>
      <c r="GL255">
        <v>27408.8</v>
      </c>
      <c r="GM255">
        <v>26560.1</v>
      </c>
      <c r="GN255">
        <v>30508.7</v>
      </c>
      <c r="GO255">
        <v>29304.7</v>
      </c>
      <c r="GP255">
        <v>37630.1</v>
      </c>
      <c r="GQ255">
        <v>34431.2</v>
      </c>
      <c r="GR255">
        <v>46677.5</v>
      </c>
      <c r="GS255">
        <v>43533.4</v>
      </c>
      <c r="GT255">
        <v>1.81635</v>
      </c>
      <c r="GU255">
        <v>1.87507</v>
      </c>
      <c r="GV255">
        <v>0.0793412</v>
      </c>
      <c r="GW255">
        <v>0</v>
      </c>
      <c r="GX255">
        <v>28.6958</v>
      </c>
      <c r="GY255">
        <v>999.9</v>
      </c>
      <c r="GZ255">
        <v>55.1</v>
      </c>
      <c r="HA255">
        <v>31.2</v>
      </c>
      <c r="HB255">
        <v>27.945</v>
      </c>
      <c r="HC255">
        <v>63.3918</v>
      </c>
      <c r="HD255">
        <v>16.4984</v>
      </c>
      <c r="HE255">
        <v>1</v>
      </c>
      <c r="HF255">
        <v>0.167688</v>
      </c>
      <c r="HG255">
        <v>-1.53065</v>
      </c>
      <c r="HH255">
        <v>20.2125</v>
      </c>
      <c r="HI255">
        <v>5.2396</v>
      </c>
      <c r="HJ255">
        <v>11.974</v>
      </c>
      <c r="HK255">
        <v>4.9715</v>
      </c>
      <c r="HL255">
        <v>3.291</v>
      </c>
      <c r="HM255">
        <v>9999</v>
      </c>
      <c r="HN255">
        <v>9999</v>
      </c>
      <c r="HO255">
        <v>9999</v>
      </c>
      <c r="HP255">
        <v>999.9</v>
      </c>
      <c r="HQ255">
        <v>4.97294</v>
      </c>
      <c r="HR255">
        <v>1.8774</v>
      </c>
      <c r="HS255">
        <v>1.87546</v>
      </c>
      <c r="HT255">
        <v>1.87821</v>
      </c>
      <c r="HU255">
        <v>1.87497</v>
      </c>
      <c r="HV255">
        <v>1.87851</v>
      </c>
      <c r="HW255">
        <v>1.87562</v>
      </c>
      <c r="HX255">
        <v>1.87681</v>
      </c>
      <c r="HY255">
        <v>0</v>
      </c>
      <c r="HZ255">
        <v>0</v>
      </c>
      <c r="IA255">
        <v>0</v>
      </c>
      <c r="IB255">
        <v>0</v>
      </c>
      <c r="IC255" t="s">
        <v>426</v>
      </c>
      <c r="ID255" t="s">
        <v>427</v>
      </c>
      <c r="IE255" t="s">
        <v>428</v>
      </c>
      <c r="IF255" t="s">
        <v>428</v>
      </c>
      <c r="IG255" t="s">
        <v>428</v>
      </c>
      <c r="IH255" t="s">
        <v>428</v>
      </c>
      <c r="II255">
        <v>0</v>
      </c>
      <c r="IJ255">
        <v>100</v>
      </c>
      <c r="IK255">
        <v>100</v>
      </c>
      <c r="IL255">
        <v>0.12</v>
      </c>
      <c r="IM255">
        <v>0.2349</v>
      </c>
      <c r="IN255">
        <v>-0.2620446997112612</v>
      </c>
      <c r="IO255">
        <v>0.0009670109888777422</v>
      </c>
      <c r="IP255">
        <v>-2.06069886015755E-07</v>
      </c>
      <c r="IQ255">
        <v>1.492131737393187E-10</v>
      </c>
      <c r="IR255">
        <v>-0.04753701319922854</v>
      </c>
      <c r="IS255">
        <v>-0.001311061913088307</v>
      </c>
      <c r="IT255">
        <v>0.0006994928358591311</v>
      </c>
      <c r="IU255">
        <v>-6.08881213830995E-06</v>
      </c>
      <c r="IV255">
        <v>3</v>
      </c>
      <c r="IW255">
        <v>2112</v>
      </c>
      <c r="IX255">
        <v>1</v>
      </c>
      <c r="IY255">
        <v>30</v>
      </c>
      <c r="IZ255">
        <v>189293.7</v>
      </c>
      <c r="JA255">
        <v>189293.6</v>
      </c>
      <c r="JB255">
        <v>1.1145</v>
      </c>
      <c r="JC255">
        <v>2.55127</v>
      </c>
      <c r="JD255">
        <v>1.39893</v>
      </c>
      <c r="JE255">
        <v>2.35352</v>
      </c>
      <c r="JF255">
        <v>1.44897</v>
      </c>
      <c r="JG255">
        <v>2.56226</v>
      </c>
      <c r="JH255">
        <v>37.4098</v>
      </c>
      <c r="JI255">
        <v>24.2188</v>
      </c>
      <c r="JJ255">
        <v>18</v>
      </c>
      <c r="JK255">
        <v>476.119</v>
      </c>
      <c r="JL255">
        <v>483.513</v>
      </c>
      <c r="JM255">
        <v>31.176</v>
      </c>
      <c r="JN255">
        <v>29.3355</v>
      </c>
      <c r="JO255">
        <v>29.9999</v>
      </c>
      <c r="JP255">
        <v>29.075</v>
      </c>
      <c r="JQ255">
        <v>29.1431</v>
      </c>
      <c r="JR255">
        <v>22.3385</v>
      </c>
      <c r="JS255">
        <v>22.8959</v>
      </c>
      <c r="JT255">
        <v>100</v>
      </c>
      <c r="JU255">
        <v>31.1811</v>
      </c>
      <c r="JV255">
        <v>420</v>
      </c>
      <c r="JW255">
        <v>23.9799</v>
      </c>
      <c r="JX255">
        <v>100.868</v>
      </c>
      <c r="JY255">
        <v>100.145</v>
      </c>
    </row>
    <row r="256" spans="1:285">
      <c r="A256">
        <v>240</v>
      </c>
      <c r="B256">
        <v>1758506201.1</v>
      </c>
      <c r="C256">
        <v>2684.5</v>
      </c>
      <c r="D256" t="s">
        <v>911</v>
      </c>
      <c r="E256" t="s">
        <v>912</v>
      </c>
      <c r="F256">
        <v>5</v>
      </c>
      <c r="G256" t="s">
        <v>734</v>
      </c>
      <c r="H256" t="s">
        <v>420</v>
      </c>
      <c r="I256" t="s">
        <v>421</v>
      </c>
      <c r="J256">
        <v>1758506198.1</v>
      </c>
      <c r="K256">
        <f>(L256)/1000</f>
        <v>0</v>
      </c>
      <c r="L256">
        <f>1000*DL256*AJ256*(DH256-DI256)/(100*DA256*(1000-AJ256*DH256))</f>
        <v>0</v>
      </c>
      <c r="M256">
        <f>DL256*AJ256*(DG256-DF256*(1000-AJ256*DI256)/(1000-AJ256*DH256))/(100*DA256)</f>
        <v>0</v>
      </c>
      <c r="N256">
        <f>DF256 - IF(AJ256&gt;1, M256*DA256*100.0/(AL256), 0)</f>
        <v>0</v>
      </c>
      <c r="O256">
        <f>((U256-K256/2)*N256-M256)/(U256+K256/2)</f>
        <v>0</v>
      </c>
      <c r="P256">
        <f>O256*(DM256+DN256)/1000.0</f>
        <v>0</v>
      </c>
      <c r="Q256">
        <f>(DF256 - IF(AJ256&gt;1, M256*DA256*100.0/(AL256), 0))*(DM256+DN256)/1000.0</f>
        <v>0</v>
      </c>
      <c r="R256">
        <f>2.0/((1/T256-1/S256)+SIGN(T256)*SQRT((1/T256-1/S256)*(1/T256-1/S256) + 4*DB256/((DB256+1)*(DB256+1))*(2*1/T256*1/S256-1/S256*1/S256)))</f>
        <v>0</v>
      </c>
      <c r="S256">
        <f>IF(LEFT(DC256,1)&lt;&gt;"0",IF(LEFT(DC256,1)="1",3.0,DD256),$D$5+$E$5*(DT256*DM256/($K$5*1000))+$F$5*(DT256*DM256/($K$5*1000))*MAX(MIN(DA256,$J$5),$I$5)*MAX(MIN(DA256,$J$5),$I$5)+$G$5*MAX(MIN(DA256,$J$5),$I$5)*(DT256*DM256/($K$5*1000))+$H$5*(DT256*DM256/($K$5*1000))*(DT256*DM256/($K$5*1000)))</f>
        <v>0</v>
      </c>
      <c r="T256">
        <f>K256*(1000-(1000*0.61365*exp(17.502*X256/(240.97+X256))/(DM256+DN256)+DH256)/2)/(1000*0.61365*exp(17.502*X256/(240.97+X256))/(DM256+DN256)-DH256)</f>
        <v>0</v>
      </c>
      <c r="U256">
        <f>1/((DB256+1)/(R256/1.6)+1/(S256/1.37)) + DB256/((DB256+1)/(R256/1.6) + DB256/(S256/1.37))</f>
        <v>0</v>
      </c>
      <c r="V256">
        <f>(CW256*CZ256)</f>
        <v>0</v>
      </c>
      <c r="W256">
        <f>(DO256+(V256+2*0.95*5.67E-8*(((DO256+$B$7)+273)^4-(DO256+273)^4)-44100*K256)/(1.84*29.3*S256+8*0.95*5.67E-8*(DO256+273)^3))</f>
        <v>0</v>
      </c>
      <c r="X256">
        <f>($C$7*DP256+$D$7*DQ256+$E$7*W256)</f>
        <v>0</v>
      </c>
      <c r="Y256">
        <f>0.61365*exp(17.502*X256/(240.97+X256))</f>
        <v>0</v>
      </c>
      <c r="Z256">
        <f>(AA256/AB256*100)</f>
        <v>0</v>
      </c>
      <c r="AA256">
        <f>DH256*(DM256+DN256)/1000</f>
        <v>0</v>
      </c>
      <c r="AB256">
        <f>0.61365*exp(17.502*DO256/(240.97+DO256))</f>
        <v>0</v>
      </c>
      <c r="AC256">
        <f>(Y256-DH256*(DM256+DN256)/1000)</f>
        <v>0</v>
      </c>
      <c r="AD256">
        <f>(-K256*44100)</f>
        <v>0</v>
      </c>
      <c r="AE256">
        <f>2*29.3*S256*0.92*(DO256-X256)</f>
        <v>0</v>
      </c>
      <c r="AF256">
        <f>2*0.95*5.67E-8*(((DO256+$B$7)+273)^4-(X256+273)^4)</f>
        <v>0</v>
      </c>
      <c r="AG256">
        <f>V256+AF256+AD256+AE256</f>
        <v>0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MAX(0,($B$13+$C$13*DT256)/(1+$D$13*DT256)*DM256/(DO256+273)*$E$13)</f>
        <v>0</v>
      </c>
      <c r="AM256" t="s">
        <v>422</v>
      </c>
      <c r="AN256" t="s">
        <v>422</v>
      </c>
      <c r="AO256">
        <v>0</v>
      </c>
      <c r="AP256">
        <v>0</v>
      </c>
      <c r="AQ256">
        <f>1-AO256/AP256</f>
        <v>0</v>
      </c>
      <c r="AR256">
        <v>0</v>
      </c>
      <c r="AS256" t="s">
        <v>422</v>
      </c>
      <c r="AT256" t="s">
        <v>422</v>
      </c>
      <c r="AU256">
        <v>0</v>
      </c>
      <c r="AV256">
        <v>0</v>
      </c>
      <c r="AW256">
        <f>1-AU256/AV256</f>
        <v>0</v>
      </c>
      <c r="AX256">
        <v>0.5</v>
      </c>
      <c r="AY256">
        <f>CX256</f>
        <v>0</v>
      </c>
      <c r="AZ256">
        <f>M256</f>
        <v>0</v>
      </c>
      <c r="BA256">
        <f>AW256*AX256*AY256</f>
        <v>0</v>
      </c>
      <c r="BB256">
        <f>(AZ256-AR256)/AY256</f>
        <v>0</v>
      </c>
      <c r="BC256">
        <f>(AP256-AV256)/AV256</f>
        <v>0</v>
      </c>
      <c r="BD256">
        <f>AO256/(AQ256+AO256/AV256)</f>
        <v>0</v>
      </c>
      <c r="BE256" t="s">
        <v>422</v>
      </c>
      <c r="BF256">
        <v>0</v>
      </c>
      <c r="BG256">
        <f>IF(BF256&lt;&gt;0, BF256, BD256)</f>
        <v>0</v>
      </c>
      <c r="BH256">
        <f>1-BG256/AV256</f>
        <v>0</v>
      </c>
      <c r="BI256">
        <f>(AV256-AU256)/(AV256-BG256)</f>
        <v>0</v>
      </c>
      <c r="BJ256">
        <f>(AP256-AV256)/(AP256-BG256)</f>
        <v>0</v>
      </c>
      <c r="BK256">
        <f>(AV256-AU256)/(AV256-AO256)</f>
        <v>0</v>
      </c>
      <c r="BL256">
        <f>(AP256-AV256)/(AP256-AO256)</f>
        <v>0</v>
      </c>
      <c r="BM256">
        <f>(BI256*BG256/AU256)</f>
        <v>0</v>
      </c>
      <c r="BN256">
        <f>(1-BM256)</f>
        <v>0</v>
      </c>
      <c r="CW256">
        <f>$B$11*DU256+$C$11*DV256+$F$11*EG256*(1-EJ256)</f>
        <v>0</v>
      </c>
      <c r="CX256">
        <f>CW256*CY256</f>
        <v>0</v>
      </c>
      <c r="CY256">
        <f>($B$11*$D$9+$C$11*$D$9+$F$11*((ET256+EL256)/MAX(ET256+EL256+EU256, 0.1)*$I$9+EU256/MAX(ET256+EL256+EU256, 0.1)*$J$9))/($B$11+$C$11+$F$11)</f>
        <v>0</v>
      </c>
      <c r="CZ256">
        <f>($B$11*$K$9+$C$11*$K$9+$F$11*((ET256+EL256)/MAX(ET256+EL256+EU256, 0.1)*$P$9+EU256/MAX(ET256+EL256+EU256, 0.1)*$Q$9))/($B$11+$C$11+$F$11)</f>
        <v>0</v>
      </c>
      <c r="DA256">
        <v>1.91</v>
      </c>
      <c r="DB256">
        <v>0.5</v>
      </c>
      <c r="DC256" t="s">
        <v>423</v>
      </c>
      <c r="DD256">
        <v>2</v>
      </c>
      <c r="DE256">
        <v>1758506198.1</v>
      </c>
      <c r="DF256">
        <v>420.8226666666667</v>
      </c>
      <c r="DG256">
        <v>419.9765555555555</v>
      </c>
      <c r="DH256">
        <v>24.01437777777778</v>
      </c>
      <c r="DI256">
        <v>23.94366666666667</v>
      </c>
      <c r="DJ256">
        <v>420.7028888888889</v>
      </c>
      <c r="DK256">
        <v>23.77942222222222</v>
      </c>
      <c r="DL256">
        <v>499.9994444444444</v>
      </c>
      <c r="DM256">
        <v>89.96623333333334</v>
      </c>
      <c r="DN256">
        <v>0.05523247777777777</v>
      </c>
      <c r="DO256">
        <v>30.26077777777778</v>
      </c>
      <c r="DP256">
        <v>29.99025555555556</v>
      </c>
      <c r="DQ256">
        <v>999.9000000000001</v>
      </c>
      <c r="DR256">
        <v>0</v>
      </c>
      <c r="DS256">
        <v>0</v>
      </c>
      <c r="DT256">
        <v>9999.526666666665</v>
      </c>
      <c r="DU256">
        <v>0</v>
      </c>
      <c r="DV256">
        <v>1.589798888888889</v>
      </c>
      <c r="DW256">
        <v>0.84571</v>
      </c>
      <c r="DX256">
        <v>431.1768888888889</v>
      </c>
      <c r="DY256">
        <v>430.2791111111111</v>
      </c>
      <c r="DZ256">
        <v>0.0707087888888889</v>
      </c>
      <c r="EA256">
        <v>419.9765555555555</v>
      </c>
      <c r="EB256">
        <v>23.94366666666667</v>
      </c>
      <c r="EC256">
        <v>2.160483333333334</v>
      </c>
      <c r="ED256">
        <v>2.154121111111111</v>
      </c>
      <c r="EE256">
        <v>18.67226666666667</v>
      </c>
      <c r="EF256">
        <v>18.62514444444444</v>
      </c>
      <c r="EG256">
        <v>0.00500056</v>
      </c>
      <c r="EH256">
        <v>0</v>
      </c>
      <c r="EI256">
        <v>0</v>
      </c>
      <c r="EJ256">
        <v>0</v>
      </c>
      <c r="EK256">
        <v>170</v>
      </c>
      <c r="EL256">
        <v>0.00500056</v>
      </c>
      <c r="EM256">
        <v>-5.122222222222223</v>
      </c>
      <c r="EN256">
        <v>-1.744444444444444</v>
      </c>
      <c r="EO256">
        <v>35.15955555555556</v>
      </c>
      <c r="EP256">
        <v>39.74277777777777</v>
      </c>
      <c r="EQ256">
        <v>37.243</v>
      </c>
      <c r="ER256">
        <v>39.65955555555556</v>
      </c>
      <c r="ES256">
        <v>38.06222222222222</v>
      </c>
      <c r="ET256">
        <v>0</v>
      </c>
      <c r="EU256">
        <v>0</v>
      </c>
      <c r="EV256">
        <v>0</v>
      </c>
      <c r="EW256">
        <v>1758506203.3</v>
      </c>
      <c r="EX256">
        <v>0</v>
      </c>
      <c r="EY256">
        <v>170.348</v>
      </c>
      <c r="EZ256">
        <v>11.54615409480056</v>
      </c>
      <c r="FA256">
        <v>-25.01538459586908</v>
      </c>
      <c r="FB256">
        <v>-3.716</v>
      </c>
      <c r="FC256">
        <v>15</v>
      </c>
      <c r="FD256">
        <v>0</v>
      </c>
      <c r="FE256" t="s">
        <v>424</v>
      </c>
      <c r="FF256">
        <v>1747148579.5</v>
      </c>
      <c r="FG256">
        <v>1747148584.5</v>
      </c>
      <c r="FH256">
        <v>0</v>
      </c>
      <c r="FI256">
        <v>0.162</v>
      </c>
      <c r="FJ256">
        <v>-0.001</v>
      </c>
      <c r="FK256">
        <v>0.139</v>
      </c>
      <c r="FL256">
        <v>0.058</v>
      </c>
      <c r="FM256">
        <v>420</v>
      </c>
      <c r="FN256">
        <v>16</v>
      </c>
      <c r="FO256">
        <v>0.19</v>
      </c>
      <c r="FP256">
        <v>0.02</v>
      </c>
      <c r="FQ256">
        <v>0.814607975</v>
      </c>
      <c r="FR256">
        <v>0.2139883114446534</v>
      </c>
      <c r="FS256">
        <v>0.03970474841847479</v>
      </c>
      <c r="FT256">
        <v>1</v>
      </c>
      <c r="FU256">
        <v>170.9088235294118</v>
      </c>
      <c r="FV256">
        <v>-5.700534638143686</v>
      </c>
      <c r="FW256">
        <v>6.273115730548742</v>
      </c>
      <c r="FX256">
        <v>0</v>
      </c>
      <c r="FY256">
        <v>0.070623015</v>
      </c>
      <c r="FZ256">
        <v>0.007137903939962328</v>
      </c>
      <c r="GA256">
        <v>0.001343824378508964</v>
      </c>
      <c r="GB256">
        <v>1</v>
      </c>
      <c r="GC256">
        <v>2</v>
      </c>
      <c r="GD256">
        <v>3</v>
      </c>
      <c r="GE256" t="s">
        <v>434</v>
      </c>
      <c r="GF256">
        <v>3.12708</v>
      </c>
      <c r="GG256">
        <v>2.73295</v>
      </c>
      <c r="GH256">
        <v>0.0853458</v>
      </c>
      <c r="GI256">
        <v>0.08568870000000001</v>
      </c>
      <c r="GJ256">
        <v>0.106346</v>
      </c>
      <c r="GK256">
        <v>0.106676</v>
      </c>
      <c r="GL256">
        <v>27409.1</v>
      </c>
      <c r="GM256">
        <v>26559.8</v>
      </c>
      <c r="GN256">
        <v>30509</v>
      </c>
      <c r="GO256">
        <v>29304.5</v>
      </c>
      <c r="GP256">
        <v>37630.7</v>
      </c>
      <c r="GQ256">
        <v>34430.8</v>
      </c>
      <c r="GR256">
        <v>46677.9</v>
      </c>
      <c r="GS256">
        <v>43532.8</v>
      </c>
      <c r="GT256">
        <v>1.8164</v>
      </c>
      <c r="GU256">
        <v>1.87528</v>
      </c>
      <c r="GV256">
        <v>0.07946789999999999</v>
      </c>
      <c r="GW256">
        <v>0</v>
      </c>
      <c r="GX256">
        <v>28.6946</v>
      </c>
      <c r="GY256">
        <v>999.9</v>
      </c>
      <c r="GZ256">
        <v>55.1</v>
      </c>
      <c r="HA256">
        <v>31.2</v>
      </c>
      <c r="HB256">
        <v>27.9463</v>
      </c>
      <c r="HC256">
        <v>63.2818</v>
      </c>
      <c r="HD256">
        <v>16.5745</v>
      </c>
      <c r="HE256">
        <v>1</v>
      </c>
      <c r="HF256">
        <v>0.167513</v>
      </c>
      <c r="HG256">
        <v>-1.53734</v>
      </c>
      <c r="HH256">
        <v>20.2125</v>
      </c>
      <c r="HI256">
        <v>5.23945</v>
      </c>
      <c r="HJ256">
        <v>11.974</v>
      </c>
      <c r="HK256">
        <v>4.9716</v>
      </c>
      <c r="HL256">
        <v>3.291</v>
      </c>
      <c r="HM256">
        <v>9999</v>
      </c>
      <c r="HN256">
        <v>9999</v>
      </c>
      <c r="HO256">
        <v>9999</v>
      </c>
      <c r="HP256">
        <v>999.9</v>
      </c>
      <c r="HQ256">
        <v>4.97294</v>
      </c>
      <c r="HR256">
        <v>1.87735</v>
      </c>
      <c r="HS256">
        <v>1.87546</v>
      </c>
      <c r="HT256">
        <v>1.8782</v>
      </c>
      <c r="HU256">
        <v>1.87496</v>
      </c>
      <c r="HV256">
        <v>1.87851</v>
      </c>
      <c r="HW256">
        <v>1.87561</v>
      </c>
      <c r="HX256">
        <v>1.87681</v>
      </c>
      <c r="HY256">
        <v>0</v>
      </c>
      <c r="HZ256">
        <v>0</v>
      </c>
      <c r="IA256">
        <v>0</v>
      </c>
      <c r="IB256">
        <v>0</v>
      </c>
      <c r="IC256" t="s">
        <v>426</v>
      </c>
      <c r="ID256" t="s">
        <v>427</v>
      </c>
      <c r="IE256" t="s">
        <v>428</v>
      </c>
      <c r="IF256" t="s">
        <v>428</v>
      </c>
      <c r="IG256" t="s">
        <v>428</v>
      </c>
      <c r="IH256" t="s">
        <v>428</v>
      </c>
      <c r="II256">
        <v>0</v>
      </c>
      <c r="IJ256">
        <v>100</v>
      </c>
      <c r="IK256">
        <v>100</v>
      </c>
      <c r="IL256">
        <v>0.12</v>
      </c>
      <c r="IM256">
        <v>0.2349</v>
      </c>
      <c r="IN256">
        <v>-0.2620446997112612</v>
      </c>
      <c r="IO256">
        <v>0.0009670109888777422</v>
      </c>
      <c r="IP256">
        <v>-2.06069886015755E-07</v>
      </c>
      <c r="IQ256">
        <v>1.492131737393187E-10</v>
      </c>
      <c r="IR256">
        <v>-0.04753701319922854</v>
      </c>
      <c r="IS256">
        <v>-0.001311061913088307</v>
      </c>
      <c r="IT256">
        <v>0.0006994928358591311</v>
      </c>
      <c r="IU256">
        <v>-6.08881213830995E-06</v>
      </c>
      <c r="IV256">
        <v>3</v>
      </c>
      <c r="IW256">
        <v>2112</v>
      </c>
      <c r="IX256">
        <v>1</v>
      </c>
      <c r="IY256">
        <v>30</v>
      </c>
      <c r="IZ256">
        <v>189293.7</v>
      </c>
      <c r="JA256">
        <v>189293.6</v>
      </c>
      <c r="JB256">
        <v>1.1145</v>
      </c>
      <c r="JC256">
        <v>2.55615</v>
      </c>
      <c r="JD256">
        <v>1.39893</v>
      </c>
      <c r="JE256">
        <v>2.35352</v>
      </c>
      <c r="JF256">
        <v>1.44897</v>
      </c>
      <c r="JG256">
        <v>2.48779</v>
      </c>
      <c r="JH256">
        <v>37.4098</v>
      </c>
      <c r="JI256">
        <v>24.2188</v>
      </c>
      <c r="JJ256">
        <v>18</v>
      </c>
      <c r="JK256">
        <v>476.139</v>
      </c>
      <c r="JL256">
        <v>483.637</v>
      </c>
      <c r="JM256">
        <v>31.1773</v>
      </c>
      <c r="JN256">
        <v>29.3343</v>
      </c>
      <c r="JO256">
        <v>29.9999</v>
      </c>
      <c r="JP256">
        <v>29.0738</v>
      </c>
      <c r="JQ256">
        <v>29.1419</v>
      </c>
      <c r="JR256">
        <v>22.3372</v>
      </c>
      <c r="JS256">
        <v>22.8959</v>
      </c>
      <c r="JT256">
        <v>100</v>
      </c>
      <c r="JU256">
        <v>31.1811</v>
      </c>
      <c r="JV256">
        <v>420</v>
      </c>
      <c r="JW256">
        <v>23.9799</v>
      </c>
      <c r="JX256">
        <v>100.869</v>
      </c>
      <c r="JY256">
        <v>100.144</v>
      </c>
    </row>
    <row r="257" spans="1:285">
      <c r="A257">
        <v>241</v>
      </c>
      <c r="B257">
        <v>1758506349.6</v>
      </c>
      <c r="C257">
        <v>2833</v>
      </c>
      <c r="D257" t="s">
        <v>913</v>
      </c>
      <c r="E257" t="s">
        <v>914</v>
      </c>
      <c r="F257">
        <v>5</v>
      </c>
      <c r="G257" t="s">
        <v>734</v>
      </c>
      <c r="H257" t="s">
        <v>420</v>
      </c>
      <c r="I257" t="s">
        <v>421</v>
      </c>
      <c r="J257">
        <v>1758506346.85</v>
      </c>
      <c r="K257">
        <f>(L257)/1000</f>
        <v>0</v>
      </c>
      <c r="L257">
        <f>1000*DL257*AJ257*(DH257-DI257)/(100*DA257*(1000-AJ257*DH257))</f>
        <v>0</v>
      </c>
      <c r="M257">
        <f>DL257*AJ257*(DG257-DF257*(1000-AJ257*DI257)/(1000-AJ257*DH257))/(100*DA257)</f>
        <v>0</v>
      </c>
      <c r="N257">
        <f>DF257 - IF(AJ257&gt;1, M257*DA257*100.0/(AL257), 0)</f>
        <v>0</v>
      </c>
      <c r="O257">
        <f>((U257-K257/2)*N257-M257)/(U257+K257/2)</f>
        <v>0</v>
      </c>
      <c r="P257">
        <f>O257*(DM257+DN257)/1000.0</f>
        <v>0</v>
      </c>
      <c r="Q257">
        <f>(DF257 - IF(AJ257&gt;1, M257*DA257*100.0/(AL257), 0))*(DM257+DN257)/1000.0</f>
        <v>0</v>
      </c>
      <c r="R257">
        <f>2.0/((1/T257-1/S257)+SIGN(T257)*SQRT((1/T257-1/S257)*(1/T257-1/S257) + 4*DB257/((DB257+1)*(DB257+1))*(2*1/T257*1/S257-1/S257*1/S257)))</f>
        <v>0</v>
      </c>
      <c r="S257">
        <f>IF(LEFT(DC257,1)&lt;&gt;"0",IF(LEFT(DC257,1)="1",3.0,DD257),$D$5+$E$5*(DT257*DM257/($K$5*1000))+$F$5*(DT257*DM257/($K$5*1000))*MAX(MIN(DA257,$J$5),$I$5)*MAX(MIN(DA257,$J$5),$I$5)+$G$5*MAX(MIN(DA257,$J$5),$I$5)*(DT257*DM257/($K$5*1000))+$H$5*(DT257*DM257/($K$5*1000))*(DT257*DM257/($K$5*1000)))</f>
        <v>0</v>
      </c>
      <c r="T257">
        <f>K257*(1000-(1000*0.61365*exp(17.502*X257/(240.97+X257))/(DM257+DN257)+DH257)/2)/(1000*0.61365*exp(17.502*X257/(240.97+X257))/(DM257+DN257)-DH257)</f>
        <v>0</v>
      </c>
      <c r="U257">
        <f>1/((DB257+1)/(R257/1.6)+1/(S257/1.37)) + DB257/((DB257+1)/(R257/1.6) + DB257/(S257/1.37))</f>
        <v>0</v>
      </c>
      <c r="V257">
        <f>(CW257*CZ257)</f>
        <v>0</v>
      </c>
      <c r="W257">
        <f>(DO257+(V257+2*0.95*5.67E-8*(((DO257+$B$7)+273)^4-(DO257+273)^4)-44100*K257)/(1.84*29.3*S257+8*0.95*5.67E-8*(DO257+273)^3))</f>
        <v>0</v>
      </c>
      <c r="X257">
        <f>($C$7*DP257+$D$7*DQ257+$E$7*W257)</f>
        <v>0</v>
      </c>
      <c r="Y257">
        <f>0.61365*exp(17.502*X257/(240.97+X257))</f>
        <v>0</v>
      </c>
      <c r="Z257">
        <f>(AA257/AB257*100)</f>
        <v>0</v>
      </c>
      <c r="AA257">
        <f>DH257*(DM257+DN257)/1000</f>
        <v>0</v>
      </c>
      <c r="AB257">
        <f>0.61365*exp(17.502*DO257/(240.97+DO257))</f>
        <v>0</v>
      </c>
      <c r="AC257">
        <f>(Y257-DH257*(DM257+DN257)/1000)</f>
        <v>0</v>
      </c>
      <c r="AD257">
        <f>(-K257*44100)</f>
        <v>0</v>
      </c>
      <c r="AE257">
        <f>2*29.3*S257*0.92*(DO257-X257)</f>
        <v>0</v>
      </c>
      <c r="AF257">
        <f>2*0.95*5.67E-8*(((DO257+$B$7)+273)^4-(X257+273)^4)</f>
        <v>0</v>
      </c>
      <c r="AG257">
        <f>V257+AF257+AD257+AE257</f>
        <v>0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MAX(0,($B$13+$C$13*DT257)/(1+$D$13*DT257)*DM257/(DO257+273)*$E$13)</f>
        <v>0</v>
      </c>
      <c r="AM257" t="s">
        <v>422</v>
      </c>
      <c r="AN257" t="s">
        <v>422</v>
      </c>
      <c r="AO257">
        <v>0</v>
      </c>
      <c r="AP257">
        <v>0</v>
      </c>
      <c r="AQ257">
        <f>1-AO257/AP257</f>
        <v>0</v>
      </c>
      <c r="AR257">
        <v>0</v>
      </c>
      <c r="AS257" t="s">
        <v>422</v>
      </c>
      <c r="AT257" t="s">
        <v>422</v>
      </c>
      <c r="AU257">
        <v>0</v>
      </c>
      <c r="AV257">
        <v>0</v>
      </c>
      <c r="AW257">
        <f>1-AU257/AV257</f>
        <v>0</v>
      </c>
      <c r="AX257">
        <v>0.5</v>
      </c>
      <c r="AY257">
        <f>CX257</f>
        <v>0</v>
      </c>
      <c r="AZ257">
        <f>M257</f>
        <v>0</v>
      </c>
      <c r="BA257">
        <f>AW257*AX257*AY257</f>
        <v>0</v>
      </c>
      <c r="BB257">
        <f>(AZ257-AR257)/AY257</f>
        <v>0</v>
      </c>
      <c r="BC257">
        <f>(AP257-AV257)/AV257</f>
        <v>0</v>
      </c>
      <c r="BD257">
        <f>AO257/(AQ257+AO257/AV257)</f>
        <v>0</v>
      </c>
      <c r="BE257" t="s">
        <v>422</v>
      </c>
      <c r="BF257">
        <v>0</v>
      </c>
      <c r="BG257">
        <f>IF(BF257&lt;&gt;0, BF257, BD257)</f>
        <v>0</v>
      </c>
      <c r="BH257">
        <f>1-BG257/AV257</f>
        <v>0</v>
      </c>
      <c r="BI257">
        <f>(AV257-AU257)/(AV257-BG257)</f>
        <v>0</v>
      </c>
      <c r="BJ257">
        <f>(AP257-AV257)/(AP257-BG257)</f>
        <v>0</v>
      </c>
      <c r="BK257">
        <f>(AV257-AU257)/(AV257-AO257)</f>
        <v>0</v>
      </c>
      <c r="BL257">
        <f>(AP257-AV257)/(AP257-AO257)</f>
        <v>0</v>
      </c>
      <c r="BM257">
        <f>(BI257*BG257/AU257)</f>
        <v>0</v>
      </c>
      <c r="BN257">
        <f>(1-BM257)</f>
        <v>0</v>
      </c>
      <c r="CW257">
        <f>$B$11*DU257+$C$11*DV257+$F$11*EG257*(1-EJ257)</f>
        <v>0</v>
      </c>
      <c r="CX257">
        <f>CW257*CY257</f>
        <v>0</v>
      </c>
      <c r="CY257">
        <f>($B$11*$D$9+$C$11*$D$9+$F$11*((ET257+EL257)/MAX(ET257+EL257+EU257, 0.1)*$I$9+EU257/MAX(ET257+EL257+EU257, 0.1)*$J$9))/($B$11+$C$11+$F$11)</f>
        <v>0</v>
      </c>
      <c r="CZ257">
        <f>($B$11*$K$9+$C$11*$K$9+$F$11*((ET257+EL257)/MAX(ET257+EL257+EU257, 0.1)*$P$9+EU257/MAX(ET257+EL257+EU257, 0.1)*$Q$9))/($B$11+$C$11+$F$11)</f>
        <v>0</v>
      </c>
      <c r="DA257">
        <v>1.91</v>
      </c>
      <c r="DB257">
        <v>0.5</v>
      </c>
      <c r="DC257" t="s">
        <v>423</v>
      </c>
      <c r="DD257">
        <v>2</v>
      </c>
      <c r="DE257">
        <v>1758506346.85</v>
      </c>
      <c r="DF257">
        <v>420.7551</v>
      </c>
      <c r="DG257">
        <v>419.9907999999999</v>
      </c>
      <c r="DH257">
        <v>24.01069</v>
      </c>
      <c r="DI257">
        <v>23.93833</v>
      </c>
      <c r="DJ257">
        <v>420.6357</v>
      </c>
      <c r="DK257">
        <v>23.77582</v>
      </c>
      <c r="DL257">
        <v>499.9519</v>
      </c>
      <c r="DM257">
        <v>89.96733999999999</v>
      </c>
      <c r="DN257">
        <v>0.05496402</v>
      </c>
      <c r="DO257">
        <v>30.30252</v>
      </c>
      <c r="DP257">
        <v>30.01065999999999</v>
      </c>
      <c r="DQ257">
        <v>999.9</v>
      </c>
      <c r="DR257">
        <v>0</v>
      </c>
      <c r="DS257">
        <v>0</v>
      </c>
      <c r="DT257">
        <v>9990.248000000001</v>
      </c>
      <c r="DU257">
        <v>0</v>
      </c>
      <c r="DV257">
        <v>1.54528</v>
      </c>
      <c r="DW257">
        <v>0.7642120999999999</v>
      </c>
      <c r="DX257">
        <v>431.1064</v>
      </c>
      <c r="DY257">
        <v>430.2915</v>
      </c>
      <c r="DZ257">
        <v>0.07237701000000001</v>
      </c>
      <c r="EA257">
        <v>419.9907999999999</v>
      </c>
      <c r="EB257">
        <v>23.93833</v>
      </c>
      <c r="EC257">
        <v>2.160178</v>
      </c>
      <c r="ED257">
        <v>2.153668</v>
      </c>
      <c r="EE257">
        <v>18.67001</v>
      </c>
      <c r="EF257">
        <v>18.62177</v>
      </c>
      <c r="EG257">
        <v>0.00500056</v>
      </c>
      <c r="EH257">
        <v>0</v>
      </c>
      <c r="EI257">
        <v>0</v>
      </c>
      <c r="EJ257">
        <v>0</v>
      </c>
      <c r="EK257">
        <v>171.82</v>
      </c>
      <c r="EL257">
        <v>0.00500056</v>
      </c>
      <c r="EM257">
        <v>-1.79</v>
      </c>
      <c r="EN257">
        <v>-2.74</v>
      </c>
      <c r="EO257">
        <v>35.9247</v>
      </c>
      <c r="EP257">
        <v>40.3183</v>
      </c>
      <c r="EQ257">
        <v>37.9247</v>
      </c>
      <c r="ER257">
        <v>40.5746</v>
      </c>
      <c r="ES257">
        <v>38.5686</v>
      </c>
      <c r="ET257">
        <v>0</v>
      </c>
      <c r="EU257">
        <v>0</v>
      </c>
      <c r="EV257">
        <v>0</v>
      </c>
      <c r="EW257">
        <v>1758506351.5</v>
      </c>
      <c r="EX257">
        <v>0</v>
      </c>
      <c r="EY257">
        <v>172.8769230769231</v>
      </c>
      <c r="EZ257">
        <v>-12.10256451255474</v>
      </c>
      <c r="FA257">
        <v>18.90940171997251</v>
      </c>
      <c r="FB257">
        <v>-3.25</v>
      </c>
      <c r="FC257">
        <v>15</v>
      </c>
      <c r="FD257">
        <v>0</v>
      </c>
      <c r="FE257" t="s">
        <v>424</v>
      </c>
      <c r="FF257">
        <v>1747148579.5</v>
      </c>
      <c r="FG257">
        <v>1747148584.5</v>
      </c>
      <c r="FH257">
        <v>0</v>
      </c>
      <c r="FI257">
        <v>0.162</v>
      </c>
      <c r="FJ257">
        <v>-0.001</v>
      </c>
      <c r="FK257">
        <v>0.139</v>
      </c>
      <c r="FL257">
        <v>0.058</v>
      </c>
      <c r="FM257">
        <v>420</v>
      </c>
      <c r="FN257">
        <v>16</v>
      </c>
      <c r="FO257">
        <v>0.19</v>
      </c>
      <c r="FP257">
        <v>0.02</v>
      </c>
      <c r="FQ257">
        <v>0.7769005</v>
      </c>
      <c r="FR257">
        <v>-0.02446376735459692</v>
      </c>
      <c r="FS257">
        <v>0.01941009580604898</v>
      </c>
      <c r="FT257">
        <v>1</v>
      </c>
      <c r="FU257">
        <v>173.1705882352941</v>
      </c>
      <c r="FV257">
        <v>-10.62796040363355</v>
      </c>
      <c r="FW257">
        <v>5.980877833059229</v>
      </c>
      <c r="FX257">
        <v>0</v>
      </c>
      <c r="FY257">
        <v>0.07406114500000001</v>
      </c>
      <c r="FZ257">
        <v>-0.008990566604127568</v>
      </c>
      <c r="GA257">
        <v>0.001189783816697387</v>
      </c>
      <c r="GB257">
        <v>1</v>
      </c>
      <c r="GC257">
        <v>2</v>
      </c>
      <c r="GD257">
        <v>3</v>
      </c>
      <c r="GE257" t="s">
        <v>434</v>
      </c>
      <c r="GF257">
        <v>3.12702</v>
      </c>
      <c r="GG257">
        <v>2.73277</v>
      </c>
      <c r="GH257">
        <v>0.08536539999999999</v>
      </c>
      <c r="GI257">
        <v>0.08571230000000001</v>
      </c>
      <c r="GJ257">
        <v>0.106355</v>
      </c>
      <c r="GK257">
        <v>0.106678</v>
      </c>
      <c r="GL257">
        <v>27413.2</v>
      </c>
      <c r="GM257">
        <v>26562.5</v>
      </c>
      <c r="GN257">
        <v>30513.8</v>
      </c>
      <c r="GO257">
        <v>29307.9</v>
      </c>
      <c r="GP257">
        <v>37635</v>
      </c>
      <c r="GQ257">
        <v>34434.5</v>
      </c>
      <c r="GR257">
        <v>46684</v>
      </c>
      <c r="GS257">
        <v>43537.8</v>
      </c>
      <c r="GT257">
        <v>1.817</v>
      </c>
      <c r="GU257">
        <v>1.87645</v>
      </c>
      <c r="GV257">
        <v>0.08231769999999999</v>
      </c>
      <c r="GW257">
        <v>0</v>
      </c>
      <c r="GX257">
        <v>28.6707</v>
      </c>
      <c r="GY257">
        <v>999.9</v>
      </c>
      <c r="GZ257">
        <v>55.1</v>
      </c>
      <c r="HA257">
        <v>31.1</v>
      </c>
      <c r="HB257">
        <v>27.7893</v>
      </c>
      <c r="HC257">
        <v>63.2718</v>
      </c>
      <c r="HD257">
        <v>16.5785</v>
      </c>
      <c r="HE257">
        <v>1</v>
      </c>
      <c r="HF257">
        <v>0.16094</v>
      </c>
      <c r="HG257">
        <v>-1.35633</v>
      </c>
      <c r="HH257">
        <v>20.2119</v>
      </c>
      <c r="HI257">
        <v>5.23541</v>
      </c>
      <c r="HJ257">
        <v>11.974</v>
      </c>
      <c r="HK257">
        <v>4.9721</v>
      </c>
      <c r="HL257">
        <v>3.291</v>
      </c>
      <c r="HM257">
        <v>9999</v>
      </c>
      <c r="HN257">
        <v>9999</v>
      </c>
      <c r="HO257">
        <v>9999</v>
      </c>
      <c r="HP257">
        <v>999.9</v>
      </c>
      <c r="HQ257">
        <v>4.973</v>
      </c>
      <c r="HR257">
        <v>1.87738</v>
      </c>
      <c r="HS257">
        <v>1.87545</v>
      </c>
      <c r="HT257">
        <v>1.87827</v>
      </c>
      <c r="HU257">
        <v>1.875</v>
      </c>
      <c r="HV257">
        <v>1.87852</v>
      </c>
      <c r="HW257">
        <v>1.87566</v>
      </c>
      <c r="HX257">
        <v>1.87683</v>
      </c>
      <c r="HY257">
        <v>0</v>
      </c>
      <c r="HZ257">
        <v>0</v>
      </c>
      <c r="IA257">
        <v>0</v>
      </c>
      <c r="IB257">
        <v>0</v>
      </c>
      <c r="IC257" t="s">
        <v>426</v>
      </c>
      <c r="ID257" t="s">
        <v>427</v>
      </c>
      <c r="IE257" t="s">
        <v>428</v>
      </c>
      <c r="IF257" t="s">
        <v>428</v>
      </c>
      <c r="IG257" t="s">
        <v>428</v>
      </c>
      <c r="IH257" t="s">
        <v>428</v>
      </c>
      <c r="II257">
        <v>0</v>
      </c>
      <c r="IJ257">
        <v>100</v>
      </c>
      <c r="IK257">
        <v>100</v>
      </c>
      <c r="IL257">
        <v>0.12</v>
      </c>
      <c r="IM257">
        <v>0.2348</v>
      </c>
      <c r="IN257">
        <v>-0.2620446997112612</v>
      </c>
      <c r="IO257">
        <v>0.0009670109888777422</v>
      </c>
      <c r="IP257">
        <v>-2.06069886015755E-07</v>
      </c>
      <c r="IQ257">
        <v>1.492131737393187E-10</v>
      </c>
      <c r="IR257">
        <v>-0.04753701319922854</v>
      </c>
      <c r="IS257">
        <v>-0.001311061913088307</v>
      </c>
      <c r="IT257">
        <v>0.0006994928358591311</v>
      </c>
      <c r="IU257">
        <v>-6.08881213830995E-06</v>
      </c>
      <c r="IV257">
        <v>3</v>
      </c>
      <c r="IW257">
        <v>2112</v>
      </c>
      <c r="IX257">
        <v>1</v>
      </c>
      <c r="IY257">
        <v>30</v>
      </c>
      <c r="IZ257">
        <v>189296.2</v>
      </c>
      <c r="JA257">
        <v>189296.1</v>
      </c>
      <c r="JB257">
        <v>1.11328</v>
      </c>
      <c r="JC257">
        <v>2.55615</v>
      </c>
      <c r="JD257">
        <v>1.39893</v>
      </c>
      <c r="JE257">
        <v>2.35474</v>
      </c>
      <c r="JF257">
        <v>1.44897</v>
      </c>
      <c r="JG257">
        <v>2.49268</v>
      </c>
      <c r="JH257">
        <v>37.4098</v>
      </c>
      <c r="JI257">
        <v>24.2188</v>
      </c>
      <c r="JJ257">
        <v>18</v>
      </c>
      <c r="JK257">
        <v>475.989</v>
      </c>
      <c r="JL257">
        <v>483.826</v>
      </c>
      <c r="JM257">
        <v>30.982</v>
      </c>
      <c r="JN257">
        <v>29.2603</v>
      </c>
      <c r="JO257">
        <v>29.9999</v>
      </c>
      <c r="JP257">
        <v>28.9991</v>
      </c>
      <c r="JQ257">
        <v>29.0688</v>
      </c>
      <c r="JR257">
        <v>22.3357</v>
      </c>
      <c r="JS257">
        <v>22.6256</v>
      </c>
      <c r="JT257">
        <v>100</v>
      </c>
      <c r="JU257">
        <v>30.9748</v>
      </c>
      <c r="JV257">
        <v>420</v>
      </c>
      <c r="JW257">
        <v>23.9842</v>
      </c>
      <c r="JX257">
        <v>100.883</v>
      </c>
      <c r="JY257">
        <v>100.155</v>
      </c>
    </row>
    <row r="258" spans="1:285">
      <c r="A258">
        <v>242</v>
      </c>
      <c r="B258">
        <v>1758506351.6</v>
      </c>
      <c r="C258">
        <v>2835</v>
      </c>
      <c r="D258" t="s">
        <v>915</v>
      </c>
      <c r="E258" t="s">
        <v>916</v>
      </c>
      <c r="F258">
        <v>5</v>
      </c>
      <c r="G258" t="s">
        <v>734</v>
      </c>
      <c r="H258" t="s">
        <v>420</v>
      </c>
      <c r="I258" t="s">
        <v>421</v>
      </c>
      <c r="J258">
        <v>1758506348.766667</v>
      </c>
      <c r="K258">
        <f>(L258)/1000</f>
        <v>0</v>
      </c>
      <c r="L258">
        <f>1000*DL258*AJ258*(DH258-DI258)/(100*DA258*(1000-AJ258*DH258))</f>
        <v>0</v>
      </c>
      <c r="M258">
        <f>DL258*AJ258*(DG258-DF258*(1000-AJ258*DI258)/(1000-AJ258*DH258))/(100*DA258)</f>
        <v>0</v>
      </c>
      <c r="N258">
        <f>DF258 - IF(AJ258&gt;1, M258*DA258*100.0/(AL258), 0)</f>
        <v>0</v>
      </c>
      <c r="O258">
        <f>((U258-K258/2)*N258-M258)/(U258+K258/2)</f>
        <v>0</v>
      </c>
      <c r="P258">
        <f>O258*(DM258+DN258)/1000.0</f>
        <v>0</v>
      </c>
      <c r="Q258">
        <f>(DF258 - IF(AJ258&gt;1, M258*DA258*100.0/(AL258), 0))*(DM258+DN258)/1000.0</f>
        <v>0</v>
      </c>
      <c r="R258">
        <f>2.0/((1/T258-1/S258)+SIGN(T258)*SQRT((1/T258-1/S258)*(1/T258-1/S258) + 4*DB258/((DB258+1)*(DB258+1))*(2*1/T258*1/S258-1/S258*1/S258)))</f>
        <v>0</v>
      </c>
      <c r="S258">
        <f>IF(LEFT(DC258,1)&lt;&gt;"0",IF(LEFT(DC258,1)="1",3.0,DD258),$D$5+$E$5*(DT258*DM258/($K$5*1000))+$F$5*(DT258*DM258/($K$5*1000))*MAX(MIN(DA258,$J$5),$I$5)*MAX(MIN(DA258,$J$5),$I$5)+$G$5*MAX(MIN(DA258,$J$5),$I$5)*(DT258*DM258/($K$5*1000))+$H$5*(DT258*DM258/($K$5*1000))*(DT258*DM258/($K$5*1000)))</f>
        <v>0</v>
      </c>
      <c r="T258">
        <f>K258*(1000-(1000*0.61365*exp(17.502*X258/(240.97+X258))/(DM258+DN258)+DH258)/2)/(1000*0.61365*exp(17.502*X258/(240.97+X258))/(DM258+DN258)-DH258)</f>
        <v>0</v>
      </c>
      <c r="U258">
        <f>1/((DB258+1)/(R258/1.6)+1/(S258/1.37)) + DB258/((DB258+1)/(R258/1.6) + DB258/(S258/1.37))</f>
        <v>0</v>
      </c>
      <c r="V258">
        <f>(CW258*CZ258)</f>
        <v>0</v>
      </c>
      <c r="W258">
        <f>(DO258+(V258+2*0.95*5.67E-8*(((DO258+$B$7)+273)^4-(DO258+273)^4)-44100*K258)/(1.84*29.3*S258+8*0.95*5.67E-8*(DO258+273)^3))</f>
        <v>0</v>
      </c>
      <c r="X258">
        <f>($C$7*DP258+$D$7*DQ258+$E$7*W258)</f>
        <v>0</v>
      </c>
      <c r="Y258">
        <f>0.61365*exp(17.502*X258/(240.97+X258))</f>
        <v>0</v>
      </c>
      <c r="Z258">
        <f>(AA258/AB258*100)</f>
        <v>0</v>
      </c>
      <c r="AA258">
        <f>DH258*(DM258+DN258)/1000</f>
        <v>0</v>
      </c>
      <c r="AB258">
        <f>0.61365*exp(17.502*DO258/(240.97+DO258))</f>
        <v>0</v>
      </c>
      <c r="AC258">
        <f>(Y258-DH258*(DM258+DN258)/1000)</f>
        <v>0</v>
      </c>
      <c r="AD258">
        <f>(-K258*44100)</f>
        <v>0</v>
      </c>
      <c r="AE258">
        <f>2*29.3*S258*0.92*(DO258-X258)</f>
        <v>0</v>
      </c>
      <c r="AF258">
        <f>2*0.95*5.67E-8*(((DO258+$B$7)+273)^4-(X258+273)^4)</f>
        <v>0</v>
      </c>
      <c r="AG258">
        <f>V258+AF258+AD258+AE258</f>
        <v>0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MAX(0,($B$13+$C$13*DT258)/(1+$D$13*DT258)*DM258/(DO258+273)*$E$13)</f>
        <v>0</v>
      </c>
      <c r="AM258" t="s">
        <v>422</v>
      </c>
      <c r="AN258" t="s">
        <v>422</v>
      </c>
      <c r="AO258">
        <v>0</v>
      </c>
      <c r="AP258">
        <v>0</v>
      </c>
      <c r="AQ258">
        <f>1-AO258/AP258</f>
        <v>0</v>
      </c>
      <c r="AR258">
        <v>0</v>
      </c>
      <c r="AS258" t="s">
        <v>422</v>
      </c>
      <c r="AT258" t="s">
        <v>422</v>
      </c>
      <c r="AU258">
        <v>0</v>
      </c>
      <c r="AV258">
        <v>0</v>
      </c>
      <c r="AW258">
        <f>1-AU258/AV258</f>
        <v>0</v>
      </c>
      <c r="AX258">
        <v>0.5</v>
      </c>
      <c r="AY258">
        <f>CX258</f>
        <v>0</v>
      </c>
      <c r="AZ258">
        <f>M258</f>
        <v>0</v>
      </c>
      <c r="BA258">
        <f>AW258*AX258*AY258</f>
        <v>0</v>
      </c>
      <c r="BB258">
        <f>(AZ258-AR258)/AY258</f>
        <v>0</v>
      </c>
      <c r="BC258">
        <f>(AP258-AV258)/AV258</f>
        <v>0</v>
      </c>
      <c r="BD258">
        <f>AO258/(AQ258+AO258/AV258)</f>
        <v>0</v>
      </c>
      <c r="BE258" t="s">
        <v>422</v>
      </c>
      <c r="BF258">
        <v>0</v>
      </c>
      <c r="BG258">
        <f>IF(BF258&lt;&gt;0, BF258, BD258)</f>
        <v>0</v>
      </c>
      <c r="BH258">
        <f>1-BG258/AV258</f>
        <v>0</v>
      </c>
      <c r="BI258">
        <f>(AV258-AU258)/(AV258-BG258)</f>
        <v>0</v>
      </c>
      <c r="BJ258">
        <f>(AP258-AV258)/(AP258-BG258)</f>
        <v>0</v>
      </c>
      <c r="BK258">
        <f>(AV258-AU258)/(AV258-AO258)</f>
        <v>0</v>
      </c>
      <c r="BL258">
        <f>(AP258-AV258)/(AP258-AO258)</f>
        <v>0</v>
      </c>
      <c r="BM258">
        <f>(BI258*BG258/AU258)</f>
        <v>0</v>
      </c>
      <c r="BN258">
        <f>(1-BM258)</f>
        <v>0</v>
      </c>
      <c r="CW258">
        <f>$B$11*DU258+$C$11*DV258+$F$11*EG258*(1-EJ258)</f>
        <v>0</v>
      </c>
      <c r="CX258">
        <f>CW258*CY258</f>
        <v>0</v>
      </c>
      <c r="CY258">
        <f>($B$11*$D$9+$C$11*$D$9+$F$11*((ET258+EL258)/MAX(ET258+EL258+EU258, 0.1)*$I$9+EU258/MAX(ET258+EL258+EU258, 0.1)*$J$9))/($B$11+$C$11+$F$11)</f>
        <v>0</v>
      </c>
      <c r="CZ258">
        <f>($B$11*$K$9+$C$11*$K$9+$F$11*((ET258+EL258)/MAX(ET258+EL258+EU258, 0.1)*$P$9+EU258/MAX(ET258+EL258+EU258, 0.1)*$Q$9))/($B$11+$C$11+$F$11)</f>
        <v>0</v>
      </c>
      <c r="DA258">
        <v>1.91</v>
      </c>
      <c r="DB258">
        <v>0.5</v>
      </c>
      <c r="DC258" t="s">
        <v>423</v>
      </c>
      <c r="DD258">
        <v>2</v>
      </c>
      <c r="DE258">
        <v>1758506348.766667</v>
      </c>
      <c r="DF258">
        <v>420.7892222222223</v>
      </c>
      <c r="DG258">
        <v>420.0203333333333</v>
      </c>
      <c r="DH258">
        <v>24.00951111111111</v>
      </c>
      <c r="DI258">
        <v>23.93745555555556</v>
      </c>
      <c r="DJ258">
        <v>420.6697777777778</v>
      </c>
      <c r="DK258">
        <v>23.77466666666667</v>
      </c>
      <c r="DL258">
        <v>499.9094444444445</v>
      </c>
      <c r="DM258">
        <v>89.96727777777778</v>
      </c>
      <c r="DN258">
        <v>0.05500233333333334</v>
      </c>
      <c r="DO258">
        <v>30.30146666666666</v>
      </c>
      <c r="DP258">
        <v>30.01098888888889</v>
      </c>
      <c r="DQ258">
        <v>999.9000000000001</v>
      </c>
      <c r="DR258">
        <v>0</v>
      </c>
      <c r="DS258">
        <v>0</v>
      </c>
      <c r="DT258">
        <v>9996.667777777779</v>
      </c>
      <c r="DU258">
        <v>0</v>
      </c>
      <c r="DV258">
        <v>1.54459</v>
      </c>
      <c r="DW258">
        <v>0.768954888888889</v>
      </c>
      <c r="DX258">
        <v>431.1408888888889</v>
      </c>
      <c r="DY258">
        <v>430.3212222222222</v>
      </c>
      <c r="DZ258">
        <v>0.07205942222222222</v>
      </c>
      <c r="EA258">
        <v>420.0203333333333</v>
      </c>
      <c r="EB258">
        <v>23.93745555555556</v>
      </c>
      <c r="EC258">
        <v>2.160071111111111</v>
      </c>
      <c r="ED258">
        <v>2.153588888888889</v>
      </c>
      <c r="EE258">
        <v>18.66921111111111</v>
      </c>
      <c r="EF258">
        <v>18.62118888888888</v>
      </c>
      <c r="EG258">
        <v>0.00500056</v>
      </c>
      <c r="EH258">
        <v>0</v>
      </c>
      <c r="EI258">
        <v>0</v>
      </c>
      <c r="EJ258">
        <v>0</v>
      </c>
      <c r="EK258">
        <v>173.7222222222222</v>
      </c>
      <c r="EL258">
        <v>0.00500056</v>
      </c>
      <c r="EM258">
        <v>-4.744444444444444</v>
      </c>
      <c r="EN258">
        <v>-2.677777777777778</v>
      </c>
      <c r="EO258">
        <v>35.91644444444444</v>
      </c>
      <c r="EP258">
        <v>40.27744444444445</v>
      </c>
      <c r="EQ258">
        <v>37.93022222222222</v>
      </c>
      <c r="ER258">
        <v>40.52055555555555</v>
      </c>
      <c r="ES258">
        <v>38.54144444444445</v>
      </c>
      <c r="ET258">
        <v>0</v>
      </c>
      <c r="EU258">
        <v>0</v>
      </c>
      <c r="EV258">
        <v>0</v>
      </c>
      <c r="EW258">
        <v>1758506353.3</v>
      </c>
      <c r="EX258">
        <v>0</v>
      </c>
      <c r="EY258">
        <v>173.232</v>
      </c>
      <c r="EZ258">
        <v>-17.60000050923756</v>
      </c>
      <c r="FA258">
        <v>5.923077155147075</v>
      </c>
      <c r="FB258">
        <v>-3.72</v>
      </c>
      <c r="FC258">
        <v>15</v>
      </c>
      <c r="FD258">
        <v>0</v>
      </c>
      <c r="FE258" t="s">
        <v>424</v>
      </c>
      <c r="FF258">
        <v>1747148579.5</v>
      </c>
      <c r="FG258">
        <v>1747148584.5</v>
      </c>
      <c r="FH258">
        <v>0</v>
      </c>
      <c r="FI258">
        <v>0.162</v>
      </c>
      <c r="FJ258">
        <v>-0.001</v>
      </c>
      <c r="FK258">
        <v>0.139</v>
      </c>
      <c r="FL258">
        <v>0.058</v>
      </c>
      <c r="FM258">
        <v>420</v>
      </c>
      <c r="FN258">
        <v>16</v>
      </c>
      <c r="FO258">
        <v>0.19</v>
      </c>
      <c r="FP258">
        <v>0.02</v>
      </c>
      <c r="FQ258">
        <v>0.7786813170731708</v>
      </c>
      <c r="FR258">
        <v>-0.04333925435540038</v>
      </c>
      <c r="FS258">
        <v>0.01801437085738132</v>
      </c>
      <c r="FT258">
        <v>1</v>
      </c>
      <c r="FU258">
        <v>172.9176470588235</v>
      </c>
      <c r="FV258">
        <v>-4.663101758609209</v>
      </c>
      <c r="FW258">
        <v>5.84029967947029</v>
      </c>
      <c r="FX258">
        <v>0</v>
      </c>
      <c r="FY258">
        <v>0.07388421219512195</v>
      </c>
      <c r="FZ258">
        <v>-0.009711974216027605</v>
      </c>
      <c r="GA258">
        <v>0.001243522116114512</v>
      </c>
      <c r="GB258">
        <v>1</v>
      </c>
      <c r="GC258">
        <v>2</v>
      </c>
      <c r="GD258">
        <v>3</v>
      </c>
      <c r="GE258" t="s">
        <v>434</v>
      </c>
      <c r="GF258">
        <v>3.12709</v>
      </c>
      <c r="GG258">
        <v>2.73287</v>
      </c>
      <c r="GH258">
        <v>0.08536489999999999</v>
      </c>
      <c r="GI258">
        <v>0.0857082</v>
      </c>
      <c r="GJ258">
        <v>0.106353</v>
      </c>
      <c r="GK258">
        <v>0.106676</v>
      </c>
      <c r="GL258">
        <v>27413.3</v>
      </c>
      <c r="GM258">
        <v>26562.6</v>
      </c>
      <c r="GN258">
        <v>30513.9</v>
      </c>
      <c r="GO258">
        <v>29307.9</v>
      </c>
      <c r="GP258">
        <v>37635.2</v>
      </c>
      <c r="GQ258">
        <v>34434.4</v>
      </c>
      <c r="GR258">
        <v>46684.1</v>
      </c>
      <c r="GS258">
        <v>43537.6</v>
      </c>
      <c r="GT258">
        <v>1.81705</v>
      </c>
      <c r="GU258">
        <v>1.87633</v>
      </c>
      <c r="GV258">
        <v>0.08246680000000001</v>
      </c>
      <c r="GW258">
        <v>0</v>
      </c>
      <c r="GX258">
        <v>28.6707</v>
      </c>
      <c r="GY258">
        <v>999.9</v>
      </c>
      <c r="GZ258">
        <v>55.1</v>
      </c>
      <c r="HA258">
        <v>31.1</v>
      </c>
      <c r="HB258">
        <v>27.787</v>
      </c>
      <c r="HC258">
        <v>63.0418</v>
      </c>
      <c r="HD258">
        <v>16.6266</v>
      </c>
      <c r="HE258">
        <v>1</v>
      </c>
      <c r="HF258">
        <v>0.160981</v>
      </c>
      <c r="HG258">
        <v>-1.35157</v>
      </c>
      <c r="HH258">
        <v>20.212</v>
      </c>
      <c r="HI258">
        <v>5.23541</v>
      </c>
      <c r="HJ258">
        <v>11.974</v>
      </c>
      <c r="HK258">
        <v>4.9722</v>
      </c>
      <c r="HL258">
        <v>3.291</v>
      </c>
      <c r="HM258">
        <v>9999</v>
      </c>
      <c r="HN258">
        <v>9999</v>
      </c>
      <c r="HO258">
        <v>9999</v>
      </c>
      <c r="HP258">
        <v>999.9</v>
      </c>
      <c r="HQ258">
        <v>4.97298</v>
      </c>
      <c r="HR258">
        <v>1.87739</v>
      </c>
      <c r="HS258">
        <v>1.87545</v>
      </c>
      <c r="HT258">
        <v>1.87828</v>
      </c>
      <c r="HU258">
        <v>1.875</v>
      </c>
      <c r="HV258">
        <v>1.87853</v>
      </c>
      <c r="HW258">
        <v>1.87565</v>
      </c>
      <c r="HX258">
        <v>1.87683</v>
      </c>
      <c r="HY258">
        <v>0</v>
      </c>
      <c r="HZ258">
        <v>0</v>
      </c>
      <c r="IA258">
        <v>0</v>
      </c>
      <c r="IB258">
        <v>0</v>
      </c>
      <c r="IC258" t="s">
        <v>426</v>
      </c>
      <c r="ID258" t="s">
        <v>427</v>
      </c>
      <c r="IE258" t="s">
        <v>428</v>
      </c>
      <c r="IF258" t="s">
        <v>428</v>
      </c>
      <c r="IG258" t="s">
        <v>428</v>
      </c>
      <c r="IH258" t="s">
        <v>428</v>
      </c>
      <c r="II258">
        <v>0</v>
      </c>
      <c r="IJ258">
        <v>100</v>
      </c>
      <c r="IK258">
        <v>100</v>
      </c>
      <c r="IL258">
        <v>0.119</v>
      </c>
      <c r="IM258">
        <v>0.2348</v>
      </c>
      <c r="IN258">
        <v>-0.2620446997112612</v>
      </c>
      <c r="IO258">
        <v>0.0009670109888777422</v>
      </c>
      <c r="IP258">
        <v>-2.06069886015755E-07</v>
      </c>
      <c r="IQ258">
        <v>1.492131737393187E-10</v>
      </c>
      <c r="IR258">
        <v>-0.04753701319922854</v>
      </c>
      <c r="IS258">
        <v>-0.001311061913088307</v>
      </c>
      <c r="IT258">
        <v>0.0006994928358591311</v>
      </c>
      <c r="IU258">
        <v>-6.08881213830995E-06</v>
      </c>
      <c r="IV258">
        <v>3</v>
      </c>
      <c r="IW258">
        <v>2112</v>
      </c>
      <c r="IX258">
        <v>1</v>
      </c>
      <c r="IY258">
        <v>30</v>
      </c>
      <c r="IZ258">
        <v>189296.2</v>
      </c>
      <c r="JA258">
        <v>189296.1</v>
      </c>
      <c r="JB258">
        <v>1.1145</v>
      </c>
      <c r="JC258">
        <v>2.55859</v>
      </c>
      <c r="JD258">
        <v>1.39893</v>
      </c>
      <c r="JE258">
        <v>2.35352</v>
      </c>
      <c r="JF258">
        <v>1.44897</v>
      </c>
      <c r="JG258">
        <v>2.46338</v>
      </c>
      <c r="JH258">
        <v>37.4098</v>
      </c>
      <c r="JI258">
        <v>24.2188</v>
      </c>
      <c r="JJ258">
        <v>18</v>
      </c>
      <c r="JK258">
        <v>476.015</v>
      </c>
      <c r="JL258">
        <v>483.732</v>
      </c>
      <c r="JM258">
        <v>30.9783</v>
      </c>
      <c r="JN258">
        <v>29.259</v>
      </c>
      <c r="JO258">
        <v>29.9999</v>
      </c>
      <c r="JP258">
        <v>28.9989</v>
      </c>
      <c r="JQ258">
        <v>29.0675</v>
      </c>
      <c r="JR258">
        <v>22.3372</v>
      </c>
      <c r="JS258">
        <v>22.6256</v>
      </c>
      <c r="JT258">
        <v>100</v>
      </c>
      <c r="JU258">
        <v>30.9748</v>
      </c>
      <c r="JV258">
        <v>420</v>
      </c>
      <c r="JW258">
        <v>23.9842</v>
      </c>
      <c r="JX258">
        <v>100.884</v>
      </c>
      <c r="JY258">
        <v>100.155</v>
      </c>
    </row>
    <row r="259" spans="1:285">
      <c r="A259">
        <v>243</v>
      </c>
      <c r="B259">
        <v>1758506353.6</v>
      </c>
      <c r="C259">
        <v>2837</v>
      </c>
      <c r="D259" t="s">
        <v>917</v>
      </c>
      <c r="E259" t="s">
        <v>918</v>
      </c>
      <c r="F259">
        <v>5</v>
      </c>
      <c r="G259" t="s">
        <v>734</v>
      </c>
      <c r="H259" t="s">
        <v>420</v>
      </c>
      <c r="I259" t="s">
        <v>421</v>
      </c>
      <c r="J259">
        <v>1758506350.9125</v>
      </c>
      <c r="K259">
        <f>(L259)/1000</f>
        <v>0</v>
      </c>
      <c r="L259">
        <f>1000*DL259*AJ259*(DH259-DI259)/(100*DA259*(1000-AJ259*DH259))</f>
        <v>0</v>
      </c>
      <c r="M259">
        <f>DL259*AJ259*(DG259-DF259*(1000-AJ259*DI259)/(1000-AJ259*DH259))/(100*DA259)</f>
        <v>0</v>
      </c>
      <c r="N259">
        <f>DF259 - IF(AJ259&gt;1, M259*DA259*100.0/(AL259), 0)</f>
        <v>0</v>
      </c>
      <c r="O259">
        <f>((U259-K259/2)*N259-M259)/(U259+K259/2)</f>
        <v>0</v>
      </c>
      <c r="P259">
        <f>O259*(DM259+DN259)/1000.0</f>
        <v>0</v>
      </c>
      <c r="Q259">
        <f>(DF259 - IF(AJ259&gt;1, M259*DA259*100.0/(AL259), 0))*(DM259+DN259)/1000.0</f>
        <v>0</v>
      </c>
      <c r="R259">
        <f>2.0/((1/T259-1/S259)+SIGN(T259)*SQRT((1/T259-1/S259)*(1/T259-1/S259) + 4*DB259/((DB259+1)*(DB259+1))*(2*1/T259*1/S259-1/S259*1/S259)))</f>
        <v>0</v>
      </c>
      <c r="S259">
        <f>IF(LEFT(DC259,1)&lt;&gt;"0",IF(LEFT(DC259,1)="1",3.0,DD259),$D$5+$E$5*(DT259*DM259/($K$5*1000))+$F$5*(DT259*DM259/($K$5*1000))*MAX(MIN(DA259,$J$5),$I$5)*MAX(MIN(DA259,$J$5),$I$5)+$G$5*MAX(MIN(DA259,$J$5),$I$5)*(DT259*DM259/($K$5*1000))+$H$5*(DT259*DM259/($K$5*1000))*(DT259*DM259/($K$5*1000)))</f>
        <v>0</v>
      </c>
      <c r="T259">
        <f>K259*(1000-(1000*0.61365*exp(17.502*X259/(240.97+X259))/(DM259+DN259)+DH259)/2)/(1000*0.61365*exp(17.502*X259/(240.97+X259))/(DM259+DN259)-DH259)</f>
        <v>0</v>
      </c>
      <c r="U259">
        <f>1/((DB259+1)/(R259/1.6)+1/(S259/1.37)) + DB259/((DB259+1)/(R259/1.6) + DB259/(S259/1.37))</f>
        <v>0</v>
      </c>
      <c r="V259">
        <f>(CW259*CZ259)</f>
        <v>0</v>
      </c>
      <c r="W259">
        <f>(DO259+(V259+2*0.95*5.67E-8*(((DO259+$B$7)+273)^4-(DO259+273)^4)-44100*K259)/(1.84*29.3*S259+8*0.95*5.67E-8*(DO259+273)^3))</f>
        <v>0</v>
      </c>
      <c r="X259">
        <f>($C$7*DP259+$D$7*DQ259+$E$7*W259)</f>
        <v>0</v>
      </c>
      <c r="Y259">
        <f>0.61365*exp(17.502*X259/(240.97+X259))</f>
        <v>0</v>
      </c>
      <c r="Z259">
        <f>(AA259/AB259*100)</f>
        <v>0</v>
      </c>
      <c r="AA259">
        <f>DH259*(DM259+DN259)/1000</f>
        <v>0</v>
      </c>
      <c r="AB259">
        <f>0.61365*exp(17.502*DO259/(240.97+DO259))</f>
        <v>0</v>
      </c>
      <c r="AC259">
        <f>(Y259-DH259*(DM259+DN259)/1000)</f>
        <v>0</v>
      </c>
      <c r="AD259">
        <f>(-K259*44100)</f>
        <v>0</v>
      </c>
      <c r="AE259">
        <f>2*29.3*S259*0.92*(DO259-X259)</f>
        <v>0</v>
      </c>
      <c r="AF259">
        <f>2*0.95*5.67E-8*(((DO259+$B$7)+273)^4-(X259+273)^4)</f>
        <v>0</v>
      </c>
      <c r="AG259">
        <f>V259+AF259+AD259+AE259</f>
        <v>0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MAX(0,($B$13+$C$13*DT259)/(1+$D$13*DT259)*DM259/(DO259+273)*$E$13)</f>
        <v>0</v>
      </c>
      <c r="AM259" t="s">
        <v>422</v>
      </c>
      <c r="AN259" t="s">
        <v>422</v>
      </c>
      <c r="AO259">
        <v>0</v>
      </c>
      <c r="AP259">
        <v>0</v>
      </c>
      <c r="AQ259">
        <f>1-AO259/AP259</f>
        <v>0</v>
      </c>
      <c r="AR259">
        <v>0</v>
      </c>
      <c r="AS259" t="s">
        <v>422</v>
      </c>
      <c r="AT259" t="s">
        <v>422</v>
      </c>
      <c r="AU259">
        <v>0</v>
      </c>
      <c r="AV259">
        <v>0</v>
      </c>
      <c r="AW259">
        <f>1-AU259/AV259</f>
        <v>0</v>
      </c>
      <c r="AX259">
        <v>0.5</v>
      </c>
      <c r="AY259">
        <f>CX259</f>
        <v>0</v>
      </c>
      <c r="AZ259">
        <f>M259</f>
        <v>0</v>
      </c>
      <c r="BA259">
        <f>AW259*AX259*AY259</f>
        <v>0</v>
      </c>
      <c r="BB259">
        <f>(AZ259-AR259)/AY259</f>
        <v>0</v>
      </c>
      <c r="BC259">
        <f>(AP259-AV259)/AV259</f>
        <v>0</v>
      </c>
      <c r="BD259">
        <f>AO259/(AQ259+AO259/AV259)</f>
        <v>0</v>
      </c>
      <c r="BE259" t="s">
        <v>422</v>
      </c>
      <c r="BF259">
        <v>0</v>
      </c>
      <c r="BG259">
        <f>IF(BF259&lt;&gt;0, BF259, BD259)</f>
        <v>0</v>
      </c>
      <c r="BH259">
        <f>1-BG259/AV259</f>
        <v>0</v>
      </c>
      <c r="BI259">
        <f>(AV259-AU259)/(AV259-BG259)</f>
        <v>0</v>
      </c>
      <c r="BJ259">
        <f>(AP259-AV259)/(AP259-BG259)</f>
        <v>0</v>
      </c>
      <c r="BK259">
        <f>(AV259-AU259)/(AV259-AO259)</f>
        <v>0</v>
      </c>
      <c r="BL259">
        <f>(AP259-AV259)/(AP259-AO259)</f>
        <v>0</v>
      </c>
      <c r="BM259">
        <f>(BI259*BG259/AU259)</f>
        <v>0</v>
      </c>
      <c r="BN259">
        <f>(1-BM259)</f>
        <v>0</v>
      </c>
      <c r="CW259">
        <f>$B$11*DU259+$C$11*DV259+$F$11*EG259*(1-EJ259)</f>
        <v>0</v>
      </c>
      <c r="CX259">
        <f>CW259*CY259</f>
        <v>0</v>
      </c>
      <c r="CY259">
        <f>($B$11*$D$9+$C$11*$D$9+$F$11*((ET259+EL259)/MAX(ET259+EL259+EU259, 0.1)*$I$9+EU259/MAX(ET259+EL259+EU259, 0.1)*$J$9))/($B$11+$C$11+$F$11)</f>
        <v>0</v>
      </c>
      <c r="CZ259">
        <f>($B$11*$K$9+$C$11*$K$9+$F$11*((ET259+EL259)/MAX(ET259+EL259+EU259, 0.1)*$P$9+EU259/MAX(ET259+EL259+EU259, 0.1)*$Q$9))/($B$11+$C$11+$F$11)</f>
        <v>0</v>
      </c>
      <c r="DA259">
        <v>1.91</v>
      </c>
      <c r="DB259">
        <v>0.5</v>
      </c>
      <c r="DC259" t="s">
        <v>423</v>
      </c>
      <c r="DD259">
        <v>2</v>
      </c>
      <c r="DE259">
        <v>1758506350.9125</v>
      </c>
      <c r="DF259">
        <v>420.823875</v>
      </c>
      <c r="DG259">
        <v>420.016875</v>
      </c>
      <c r="DH259">
        <v>24.0088625</v>
      </c>
      <c r="DI259">
        <v>23.9366375</v>
      </c>
      <c r="DJ259">
        <v>420.704625</v>
      </c>
      <c r="DK259">
        <v>23.774025</v>
      </c>
      <c r="DL259">
        <v>499.95475</v>
      </c>
      <c r="DM259">
        <v>89.96695</v>
      </c>
      <c r="DN259">
        <v>0.05486185</v>
      </c>
      <c r="DO259">
        <v>30.300575</v>
      </c>
      <c r="DP259">
        <v>30.0113625</v>
      </c>
      <c r="DQ259">
        <v>999.9</v>
      </c>
      <c r="DR259">
        <v>0</v>
      </c>
      <c r="DS259">
        <v>0</v>
      </c>
      <c r="DT259">
        <v>10021.015</v>
      </c>
      <c r="DU259">
        <v>0</v>
      </c>
      <c r="DV259">
        <v>1.54459</v>
      </c>
      <c r="DW259">
        <v>0.807151875</v>
      </c>
      <c r="DX259">
        <v>431.176125</v>
      </c>
      <c r="DY259">
        <v>430.31725</v>
      </c>
      <c r="DZ259">
        <v>0.07221365</v>
      </c>
      <c r="EA259">
        <v>420.016875</v>
      </c>
      <c r="EB259">
        <v>23.9366375</v>
      </c>
      <c r="EC259">
        <v>2.1600025</v>
      </c>
      <c r="ED259">
        <v>2.1535075</v>
      </c>
      <c r="EE259">
        <v>18.6687</v>
      </c>
      <c r="EF259">
        <v>18.620575</v>
      </c>
      <c r="EG259">
        <v>0.00500056</v>
      </c>
      <c r="EH259">
        <v>0</v>
      </c>
      <c r="EI259">
        <v>0</v>
      </c>
      <c r="EJ259">
        <v>0</v>
      </c>
      <c r="EK259">
        <v>174.825</v>
      </c>
      <c r="EL259">
        <v>0.00500056</v>
      </c>
      <c r="EM259">
        <v>-4.6</v>
      </c>
      <c r="EN259">
        <v>-2.6</v>
      </c>
      <c r="EO259">
        <v>35.867</v>
      </c>
      <c r="EP259">
        <v>40.203</v>
      </c>
      <c r="EQ259">
        <v>37.87462499999999</v>
      </c>
      <c r="ER259">
        <v>40.46062499999999</v>
      </c>
      <c r="ES259">
        <v>38.5155</v>
      </c>
      <c r="ET259">
        <v>0</v>
      </c>
      <c r="EU259">
        <v>0</v>
      </c>
      <c r="EV259">
        <v>0</v>
      </c>
      <c r="EW259">
        <v>1758506355.7</v>
      </c>
      <c r="EX259">
        <v>0</v>
      </c>
      <c r="EY259">
        <v>173.004</v>
      </c>
      <c r="EZ259">
        <v>9.299999420459066</v>
      </c>
      <c r="FA259">
        <v>31.4615387885998</v>
      </c>
      <c r="FB259">
        <v>-3.708</v>
      </c>
      <c r="FC259">
        <v>15</v>
      </c>
      <c r="FD259">
        <v>0</v>
      </c>
      <c r="FE259" t="s">
        <v>424</v>
      </c>
      <c r="FF259">
        <v>1747148579.5</v>
      </c>
      <c r="FG259">
        <v>1747148584.5</v>
      </c>
      <c r="FH259">
        <v>0</v>
      </c>
      <c r="FI259">
        <v>0.162</v>
      </c>
      <c r="FJ259">
        <v>-0.001</v>
      </c>
      <c r="FK259">
        <v>0.139</v>
      </c>
      <c r="FL259">
        <v>0.058</v>
      </c>
      <c r="FM259">
        <v>420</v>
      </c>
      <c r="FN259">
        <v>16</v>
      </c>
      <c r="FO259">
        <v>0.19</v>
      </c>
      <c r="FP259">
        <v>0.02</v>
      </c>
      <c r="FQ259">
        <v>0.787842575</v>
      </c>
      <c r="FR259">
        <v>0.02032562476547871</v>
      </c>
      <c r="FS259">
        <v>0.02598035067496925</v>
      </c>
      <c r="FT259">
        <v>1</v>
      </c>
      <c r="FU259">
        <v>172.9852941176471</v>
      </c>
      <c r="FV259">
        <v>3.277310649055475</v>
      </c>
      <c r="FW259">
        <v>5.61673614419396</v>
      </c>
      <c r="FX259">
        <v>0</v>
      </c>
      <c r="FY259">
        <v>0.07344125999999999</v>
      </c>
      <c r="FZ259">
        <v>-0.009352786491557366</v>
      </c>
      <c r="GA259">
        <v>0.001203993667923549</v>
      </c>
      <c r="GB259">
        <v>1</v>
      </c>
      <c r="GC259">
        <v>2</v>
      </c>
      <c r="GD259">
        <v>3</v>
      </c>
      <c r="GE259" t="s">
        <v>434</v>
      </c>
      <c r="GF259">
        <v>3.12729</v>
      </c>
      <c r="GG259">
        <v>2.73275</v>
      </c>
      <c r="GH259">
        <v>0.08536870000000001</v>
      </c>
      <c r="GI259">
        <v>0.08570270000000001</v>
      </c>
      <c r="GJ259">
        <v>0.10635</v>
      </c>
      <c r="GK259">
        <v>0.106673</v>
      </c>
      <c r="GL259">
        <v>27413.2</v>
      </c>
      <c r="GM259">
        <v>26562.6</v>
      </c>
      <c r="GN259">
        <v>30514</v>
      </c>
      <c r="GO259">
        <v>29307.7</v>
      </c>
      <c r="GP259">
        <v>37635.3</v>
      </c>
      <c r="GQ259">
        <v>34434</v>
      </c>
      <c r="GR259">
        <v>46684.1</v>
      </c>
      <c r="GS259">
        <v>43536.9</v>
      </c>
      <c r="GT259">
        <v>1.81743</v>
      </c>
      <c r="GU259">
        <v>1.87598</v>
      </c>
      <c r="GV259">
        <v>0.0819117</v>
      </c>
      <c r="GW259">
        <v>0</v>
      </c>
      <c r="GX259">
        <v>28.6707</v>
      </c>
      <c r="GY259">
        <v>999.9</v>
      </c>
      <c r="GZ259">
        <v>55.1</v>
      </c>
      <c r="HA259">
        <v>31.1</v>
      </c>
      <c r="HB259">
        <v>27.7887</v>
      </c>
      <c r="HC259">
        <v>62.9918</v>
      </c>
      <c r="HD259">
        <v>16.6306</v>
      </c>
      <c r="HE259">
        <v>1</v>
      </c>
      <c r="HF259">
        <v>0.160993</v>
      </c>
      <c r="HG259">
        <v>-1.35384</v>
      </c>
      <c r="HH259">
        <v>20.2121</v>
      </c>
      <c r="HI259">
        <v>5.23526</v>
      </c>
      <c r="HJ259">
        <v>11.974</v>
      </c>
      <c r="HK259">
        <v>4.9723</v>
      </c>
      <c r="HL259">
        <v>3.291</v>
      </c>
      <c r="HM259">
        <v>9999</v>
      </c>
      <c r="HN259">
        <v>9999</v>
      </c>
      <c r="HO259">
        <v>9999</v>
      </c>
      <c r="HP259">
        <v>999.9</v>
      </c>
      <c r="HQ259">
        <v>4.973</v>
      </c>
      <c r="HR259">
        <v>1.8774</v>
      </c>
      <c r="HS259">
        <v>1.87546</v>
      </c>
      <c r="HT259">
        <v>1.87828</v>
      </c>
      <c r="HU259">
        <v>1.875</v>
      </c>
      <c r="HV259">
        <v>1.87853</v>
      </c>
      <c r="HW259">
        <v>1.87566</v>
      </c>
      <c r="HX259">
        <v>1.87683</v>
      </c>
      <c r="HY259">
        <v>0</v>
      </c>
      <c r="HZ259">
        <v>0</v>
      </c>
      <c r="IA259">
        <v>0</v>
      </c>
      <c r="IB259">
        <v>0</v>
      </c>
      <c r="IC259" t="s">
        <v>426</v>
      </c>
      <c r="ID259" t="s">
        <v>427</v>
      </c>
      <c r="IE259" t="s">
        <v>428</v>
      </c>
      <c r="IF259" t="s">
        <v>428</v>
      </c>
      <c r="IG259" t="s">
        <v>428</v>
      </c>
      <c r="IH259" t="s">
        <v>428</v>
      </c>
      <c r="II259">
        <v>0</v>
      </c>
      <c r="IJ259">
        <v>100</v>
      </c>
      <c r="IK259">
        <v>100</v>
      </c>
      <c r="IL259">
        <v>0.119</v>
      </c>
      <c r="IM259">
        <v>0.2348</v>
      </c>
      <c r="IN259">
        <v>-0.2620446997112612</v>
      </c>
      <c r="IO259">
        <v>0.0009670109888777422</v>
      </c>
      <c r="IP259">
        <v>-2.06069886015755E-07</v>
      </c>
      <c r="IQ259">
        <v>1.492131737393187E-10</v>
      </c>
      <c r="IR259">
        <v>-0.04753701319922854</v>
      </c>
      <c r="IS259">
        <v>-0.001311061913088307</v>
      </c>
      <c r="IT259">
        <v>0.0006994928358591311</v>
      </c>
      <c r="IU259">
        <v>-6.08881213830995E-06</v>
      </c>
      <c r="IV259">
        <v>3</v>
      </c>
      <c r="IW259">
        <v>2112</v>
      </c>
      <c r="IX259">
        <v>1</v>
      </c>
      <c r="IY259">
        <v>30</v>
      </c>
      <c r="IZ259">
        <v>189296.2</v>
      </c>
      <c r="JA259">
        <v>189296.2</v>
      </c>
      <c r="JB259">
        <v>1.1145</v>
      </c>
      <c r="JC259">
        <v>2.56104</v>
      </c>
      <c r="JD259">
        <v>1.39893</v>
      </c>
      <c r="JE259">
        <v>2.35352</v>
      </c>
      <c r="JF259">
        <v>1.44897</v>
      </c>
      <c r="JG259">
        <v>2.51831</v>
      </c>
      <c r="JH259">
        <v>37.4098</v>
      </c>
      <c r="JI259">
        <v>24.2101</v>
      </c>
      <c r="JJ259">
        <v>18</v>
      </c>
      <c r="JK259">
        <v>476.213</v>
      </c>
      <c r="JL259">
        <v>483.49</v>
      </c>
      <c r="JM259">
        <v>30.9739</v>
      </c>
      <c r="JN259">
        <v>29.2589</v>
      </c>
      <c r="JO259">
        <v>29.9999</v>
      </c>
      <c r="JP259">
        <v>28.9979</v>
      </c>
      <c r="JQ259">
        <v>29.0666</v>
      </c>
      <c r="JR259">
        <v>22.3374</v>
      </c>
      <c r="JS259">
        <v>22.6256</v>
      </c>
      <c r="JT259">
        <v>100</v>
      </c>
      <c r="JU259">
        <v>30.9748</v>
      </c>
      <c r="JV259">
        <v>420</v>
      </c>
      <c r="JW259">
        <v>23.9842</v>
      </c>
      <c r="JX259">
        <v>100.884</v>
      </c>
      <c r="JY259">
        <v>100.154</v>
      </c>
    </row>
    <row r="260" spans="1:285">
      <c r="A260">
        <v>244</v>
      </c>
      <c r="B260">
        <v>1758506355.6</v>
      </c>
      <c r="C260">
        <v>2839</v>
      </c>
      <c r="D260" t="s">
        <v>919</v>
      </c>
      <c r="E260" t="s">
        <v>920</v>
      </c>
      <c r="F260">
        <v>5</v>
      </c>
      <c r="G260" t="s">
        <v>734</v>
      </c>
      <c r="H260" t="s">
        <v>420</v>
      </c>
      <c r="I260" t="s">
        <v>421</v>
      </c>
      <c r="J260">
        <v>1758506352.6</v>
      </c>
      <c r="K260">
        <f>(L260)/1000</f>
        <v>0</v>
      </c>
      <c r="L260">
        <f>1000*DL260*AJ260*(DH260-DI260)/(100*DA260*(1000-AJ260*DH260))</f>
        <v>0</v>
      </c>
      <c r="M260">
        <f>DL260*AJ260*(DG260-DF260*(1000-AJ260*DI260)/(1000-AJ260*DH260))/(100*DA260)</f>
        <v>0</v>
      </c>
      <c r="N260">
        <f>DF260 - IF(AJ260&gt;1, M260*DA260*100.0/(AL260), 0)</f>
        <v>0</v>
      </c>
      <c r="O260">
        <f>((U260-K260/2)*N260-M260)/(U260+K260/2)</f>
        <v>0</v>
      </c>
      <c r="P260">
        <f>O260*(DM260+DN260)/1000.0</f>
        <v>0</v>
      </c>
      <c r="Q260">
        <f>(DF260 - IF(AJ260&gt;1, M260*DA260*100.0/(AL260), 0))*(DM260+DN260)/1000.0</f>
        <v>0</v>
      </c>
      <c r="R260">
        <f>2.0/((1/T260-1/S260)+SIGN(T260)*SQRT((1/T260-1/S260)*(1/T260-1/S260) + 4*DB260/((DB260+1)*(DB260+1))*(2*1/T260*1/S260-1/S260*1/S260)))</f>
        <v>0</v>
      </c>
      <c r="S260">
        <f>IF(LEFT(DC260,1)&lt;&gt;"0",IF(LEFT(DC260,1)="1",3.0,DD260),$D$5+$E$5*(DT260*DM260/($K$5*1000))+$F$5*(DT260*DM260/($K$5*1000))*MAX(MIN(DA260,$J$5),$I$5)*MAX(MIN(DA260,$J$5),$I$5)+$G$5*MAX(MIN(DA260,$J$5),$I$5)*(DT260*DM260/($K$5*1000))+$H$5*(DT260*DM260/($K$5*1000))*(DT260*DM260/($K$5*1000)))</f>
        <v>0</v>
      </c>
      <c r="T260">
        <f>K260*(1000-(1000*0.61365*exp(17.502*X260/(240.97+X260))/(DM260+DN260)+DH260)/2)/(1000*0.61365*exp(17.502*X260/(240.97+X260))/(DM260+DN260)-DH260)</f>
        <v>0</v>
      </c>
      <c r="U260">
        <f>1/((DB260+1)/(R260/1.6)+1/(S260/1.37)) + DB260/((DB260+1)/(R260/1.6) + DB260/(S260/1.37))</f>
        <v>0</v>
      </c>
      <c r="V260">
        <f>(CW260*CZ260)</f>
        <v>0</v>
      </c>
      <c r="W260">
        <f>(DO260+(V260+2*0.95*5.67E-8*(((DO260+$B$7)+273)^4-(DO260+273)^4)-44100*K260)/(1.84*29.3*S260+8*0.95*5.67E-8*(DO260+273)^3))</f>
        <v>0</v>
      </c>
      <c r="X260">
        <f>($C$7*DP260+$D$7*DQ260+$E$7*W260)</f>
        <v>0</v>
      </c>
      <c r="Y260">
        <f>0.61365*exp(17.502*X260/(240.97+X260))</f>
        <v>0</v>
      </c>
      <c r="Z260">
        <f>(AA260/AB260*100)</f>
        <v>0</v>
      </c>
      <c r="AA260">
        <f>DH260*(DM260+DN260)/1000</f>
        <v>0</v>
      </c>
      <c r="AB260">
        <f>0.61365*exp(17.502*DO260/(240.97+DO260))</f>
        <v>0</v>
      </c>
      <c r="AC260">
        <f>(Y260-DH260*(DM260+DN260)/1000)</f>
        <v>0</v>
      </c>
      <c r="AD260">
        <f>(-K260*44100)</f>
        <v>0</v>
      </c>
      <c r="AE260">
        <f>2*29.3*S260*0.92*(DO260-X260)</f>
        <v>0</v>
      </c>
      <c r="AF260">
        <f>2*0.95*5.67E-8*(((DO260+$B$7)+273)^4-(X260+273)^4)</f>
        <v>0</v>
      </c>
      <c r="AG260">
        <f>V260+AF260+AD260+AE260</f>
        <v>0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MAX(0,($B$13+$C$13*DT260)/(1+$D$13*DT260)*DM260/(DO260+273)*$E$13)</f>
        <v>0</v>
      </c>
      <c r="AM260" t="s">
        <v>422</v>
      </c>
      <c r="AN260" t="s">
        <v>422</v>
      </c>
      <c r="AO260">
        <v>0</v>
      </c>
      <c r="AP260">
        <v>0</v>
      </c>
      <c r="AQ260">
        <f>1-AO260/AP260</f>
        <v>0</v>
      </c>
      <c r="AR260">
        <v>0</v>
      </c>
      <c r="AS260" t="s">
        <v>422</v>
      </c>
      <c r="AT260" t="s">
        <v>422</v>
      </c>
      <c r="AU260">
        <v>0</v>
      </c>
      <c r="AV260">
        <v>0</v>
      </c>
      <c r="AW260">
        <f>1-AU260/AV260</f>
        <v>0</v>
      </c>
      <c r="AX260">
        <v>0.5</v>
      </c>
      <c r="AY260">
        <f>CX260</f>
        <v>0</v>
      </c>
      <c r="AZ260">
        <f>M260</f>
        <v>0</v>
      </c>
      <c r="BA260">
        <f>AW260*AX260*AY260</f>
        <v>0</v>
      </c>
      <c r="BB260">
        <f>(AZ260-AR260)/AY260</f>
        <v>0</v>
      </c>
      <c r="BC260">
        <f>(AP260-AV260)/AV260</f>
        <v>0</v>
      </c>
      <c r="BD260">
        <f>AO260/(AQ260+AO260/AV260)</f>
        <v>0</v>
      </c>
      <c r="BE260" t="s">
        <v>422</v>
      </c>
      <c r="BF260">
        <v>0</v>
      </c>
      <c r="BG260">
        <f>IF(BF260&lt;&gt;0, BF260, BD260)</f>
        <v>0</v>
      </c>
      <c r="BH260">
        <f>1-BG260/AV260</f>
        <v>0</v>
      </c>
      <c r="BI260">
        <f>(AV260-AU260)/(AV260-BG260)</f>
        <v>0</v>
      </c>
      <c r="BJ260">
        <f>(AP260-AV260)/(AP260-BG260)</f>
        <v>0</v>
      </c>
      <c r="BK260">
        <f>(AV260-AU260)/(AV260-AO260)</f>
        <v>0</v>
      </c>
      <c r="BL260">
        <f>(AP260-AV260)/(AP260-AO260)</f>
        <v>0</v>
      </c>
      <c r="BM260">
        <f>(BI260*BG260/AU260)</f>
        <v>0</v>
      </c>
      <c r="BN260">
        <f>(1-BM260)</f>
        <v>0</v>
      </c>
      <c r="CW260">
        <f>$B$11*DU260+$C$11*DV260+$F$11*EG260*(1-EJ260)</f>
        <v>0</v>
      </c>
      <c r="CX260">
        <f>CW260*CY260</f>
        <v>0</v>
      </c>
      <c r="CY260">
        <f>($B$11*$D$9+$C$11*$D$9+$F$11*((ET260+EL260)/MAX(ET260+EL260+EU260, 0.1)*$I$9+EU260/MAX(ET260+EL260+EU260, 0.1)*$J$9))/($B$11+$C$11+$F$11)</f>
        <v>0</v>
      </c>
      <c r="CZ260">
        <f>($B$11*$K$9+$C$11*$K$9+$F$11*((ET260+EL260)/MAX(ET260+EL260+EU260, 0.1)*$P$9+EU260/MAX(ET260+EL260+EU260, 0.1)*$Q$9))/($B$11+$C$11+$F$11)</f>
        <v>0</v>
      </c>
      <c r="DA260">
        <v>1.91</v>
      </c>
      <c r="DB260">
        <v>0.5</v>
      </c>
      <c r="DC260" t="s">
        <v>423</v>
      </c>
      <c r="DD260">
        <v>2</v>
      </c>
      <c r="DE260">
        <v>1758506352.6</v>
      </c>
      <c r="DF260">
        <v>420.8308888888889</v>
      </c>
      <c r="DG260">
        <v>419.9973333333334</v>
      </c>
      <c r="DH260">
        <v>24.00806666666666</v>
      </c>
      <c r="DI260">
        <v>23.93594444444444</v>
      </c>
      <c r="DJ260">
        <v>420.7115555555556</v>
      </c>
      <c r="DK260">
        <v>23.77324444444444</v>
      </c>
      <c r="DL260">
        <v>500.0418888888888</v>
      </c>
      <c r="DM260">
        <v>89.96726666666666</v>
      </c>
      <c r="DN260">
        <v>0.05477087777777778</v>
      </c>
      <c r="DO260">
        <v>30.29943333333333</v>
      </c>
      <c r="DP260">
        <v>30.00897777777778</v>
      </c>
      <c r="DQ260">
        <v>999.9000000000001</v>
      </c>
      <c r="DR260">
        <v>0</v>
      </c>
      <c r="DS260">
        <v>0</v>
      </c>
      <c r="DT260">
        <v>10024.30222222222</v>
      </c>
      <c r="DU260">
        <v>0</v>
      </c>
      <c r="DV260">
        <v>1.54459</v>
      </c>
      <c r="DW260">
        <v>0.8336792222222223</v>
      </c>
      <c r="DX260">
        <v>431.1828888888889</v>
      </c>
      <c r="DY260">
        <v>430.2968888888889</v>
      </c>
      <c r="DZ260">
        <v>0.07210944444444445</v>
      </c>
      <c r="EA260">
        <v>419.9973333333334</v>
      </c>
      <c r="EB260">
        <v>23.93594444444444</v>
      </c>
      <c r="EC260">
        <v>2.159937777777778</v>
      </c>
      <c r="ED260">
        <v>2.153452222222223</v>
      </c>
      <c r="EE260">
        <v>18.66822222222222</v>
      </c>
      <c r="EF260">
        <v>18.62016666666667</v>
      </c>
      <c r="EG260">
        <v>0.00500056</v>
      </c>
      <c r="EH260">
        <v>0</v>
      </c>
      <c r="EI260">
        <v>0</v>
      </c>
      <c r="EJ260">
        <v>0</v>
      </c>
      <c r="EK260">
        <v>173.7888888888889</v>
      </c>
      <c r="EL260">
        <v>0.00500056</v>
      </c>
      <c r="EM260">
        <v>-5.411111111111111</v>
      </c>
      <c r="EN260">
        <v>-3.4</v>
      </c>
      <c r="EO260">
        <v>35.88177777777778</v>
      </c>
      <c r="EP260">
        <v>40.15266666666667</v>
      </c>
      <c r="EQ260">
        <v>37.87477777777778</v>
      </c>
      <c r="ER260">
        <v>40.41633333333333</v>
      </c>
      <c r="ES260">
        <v>38.52077777777778</v>
      </c>
      <c r="ET260">
        <v>0</v>
      </c>
      <c r="EU260">
        <v>0</v>
      </c>
      <c r="EV260">
        <v>0</v>
      </c>
      <c r="EW260">
        <v>1758506357.5</v>
      </c>
      <c r="EX260">
        <v>0</v>
      </c>
      <c r="EY260">
        <v>172.3307692307692</v>
      </c>
      <c r="EZ260">
        <v>1.791452408403755</v>
      </c>
      <c r="FA260">
        <v>21.6547014403419</v>
      </c>
      <c r="FB260">
        <v>-3.1</v>
      </c>
      <c r="FC260">
        <v>15</v>
      </c>
      <c r="FD260">
        <v>0</v>
      </c>
      <c r="FE260" t="s">
        <v>424</v>
      </c>
      <c r="FF260">
        <v>1747148579.5</v>
      </c>
      <c r="FG260">
        <v>1747148584.5</v>
      </c>
      <c r="FH260">
        <v>0</v>
      </c>
      <c r="FI260">
        <v>0.162</v>
      </c>
      <c r="FJ260">
        <v>-0.001</v>
      </c>
      <c r="FK260">
        <v>0.139</v>
      </c>
      <c r="FL260">
        <v>0.058</v>
      </c>
      <c r="FM260">
        <v>420</v>
      </c>
      <c r="FN260">
        <v>16</v>
      </c>
      <c r="FO260">
        <v>0.19</v>
      </c>
      <c r="FP260">
        <v>0.02</v>
      </c>
      <c r="FQ260">
        <v>0.7922705853658537</v>
      </c>
      <c r="FR260">
        <v>0.1170435888501754</v>
      </c>
      <c r="FS260">
        <v>0.03149726830274961</v>
      </c>
      <c r="FT260">
        <v>1</v>
      </c>
      <c r="FU260">
        <v>173.3294117647059</v>
      </c>
      <c r="FV260">
        <v>1.228418394075775</v>
      </c>
      <c r="FW260">
        <v>5.56092086173233</v>
      </c>
      <c r="FX260">
        <v>0</v>
      </c>
      <c r="FY260">
        <v>0.07329140243902438</v>
      </c>
      <c r="FZ260">
        <v>-0.009508998606271768</v>
      </c>
      <c r="GA260">
        <v>0.001222337442429375</v>
      </c>
      <c r="GB260">
        <v>1</v>
      </c>
      <c r="GC260">
        <v>2</v>
      </c>
      <c r="GD260">
        <v>3</v>
      </c>
      <c r="GE260" t="s">
        <v>434</v>
      </c>
      <c r="GF260">
        <v>3.1272</v>
      </c>
      <c r="GG260">
        <v>2.73246</v>
      </c>
      <c r="GH260">
        <v>0.0853686</v>
      </c>
      <c r="GI260">
        <v>0.0857021</v>
      </c>
      <c r="GJ260">
        <v>0.10635</v>
      </c>
      <c r="GK260">
        <v>0.106671</v>
      </c>
      <c r="GL260">
        <v>27413.1</v>
      </c>
      <c r="GM260">
        <v>26562.6</v>
      </c>
      <c r="GN260">
        <v>30513.8</v>
      </c>
      <c r="GO260">
        <v>29307.7</v>
      </c>
      <c r="GP260">
        <v>37635.1</v>
      </c>
      <c r="GQ260">
        <v>34434.2</v>
      </c>
      <c r="GR260">
        <v>46683.8</v>
      </c>
      <c r="GS260">
        <v>43537.1</v>
      </c>
      <c r="GT260">
        <v>1.81737</v>
      </c>
      <c r="GU260">
        <v>1.87617</v>
      </c>
      <c r="GV260">
        <v>0.0816472</v>
      </c>
      <c r="GW260">
        <v>0</v>
      </c>
      <c r="GX260">
        <v>28.6707</v>
      </c>
      <c r="GY260">
        <v>999.9</v>
      </c>
      <c r="GZ260">
        <v>55.1</v>
      </c>
      <c r="HA260">
        <v>31.1</v>
      </c>
      <c r="HB260">
        <v>27.7849</v>
      </c>
      <c r="HC260">
        <v>63.3918</v>
      </c>
      <c r="HD260">
        <v>16.7067</v>
      </c>
      <c r="HE260">
        <v>1</v>
      </c>
      <c r="HF260">
        <v>0.160998</v>
      </c>
      <c r="HG260">
        <v>-1.355</v>
      </c>
      <c r="HH260">
        <v>20.2121</v>
      </c>
      <c r="HI260">
        <v>5.23541</v>
      </c>
      <c r="HJ260">
        <v>11.974</v>
      </c>
      <c r="HK260">
        <v>4.97205</v>
      </c>
      <c r="HL260">
        <v>3.291</v>
      </c>
      <c r="HM260">
        <v>9999</v>
      </c>
      <c r="HN260">
        <v>9999</v>
      </c>
      <c r="HO260">
        <v>9999</v>
      </c>
      <c r="HP260">
        <v>999.9</v>
      </c>
      <c r="HQ260">
        <v>4.97298</v>
      </c>
      <c r="HR260">
        <v>1.87739</v>
      </c>
      <c r="HS260">
        <v>1.87546</v>
      </c>
      <c r="HT260">
        <v>1.87826</v>
      </c>
      <c r="HU260">
        <v>1.875</v>
      </c>
      <c r="HV260">
        <v>1.87852</v>
      </c>
      <c r="HW260">
        <v>1.87565</v>
      </c>
      <c r="HX260">
        <v>1.87683</v>
      </c>
      <c r="HY260">
        <v>0</v>
      </c>
      <c r="HZ260">
        <v>0</v>
      </c>
      <c r="IA260">
        <v>0</v>
      </c>
      <c r="IB260">
        <v>0</v>
      </c>
      <c r="IC260" t="s">
        <v>426</v>
      </c>
      <c r="ID260" t="s">
        <v>427</v>
      </c>
      <c r="IE260" t="s">
        <v>428</v>
      </c>
      <c r="IF260" t="s">
        <v>428</v>
      </c>
      <c r="IG260" t="s">
        <v>428</v>
      </c>
      <c r="IH260" t="s">
        <v>428</v>
      </c>
      <c r="II260">
        <v>0</v>
      </c>
      <c r="IJ260">
        <v>100</v>
      </c>
      <c r="IK260">
        <v>100</v>
      </c>
      <c r="IL260">
        <v>0.119</v>
      </c>
      <c r="IM260">
        <v>0.2348</v>
      </c>
      <c r="IN260">
        <v>-0.2620446997112612</v>
      </c>
      <c r="IO260">
        <v>0.0009670109888777422</v>
      </c>
      <c r="IP260">
        <v>-2.06069886015755E-07</v>
      </c>
      <c r="IQ260">
        <v>1.492131737393187E-10</v>
      </c>
      <c r="IR260">
        <v>-0.04753701319922854</v>
      </c>
      <c r="IS260">
        <v>-0.001311061913088307</v>
      </c>
      <c r="IT260">
        <v>0.0006994928358591311</v>
      </c>
      <c r="IU260">
        <v>-6.08881213830995E-06</v>
      </c>
      <c r="IV260">
        <v>3</v>
      </c>
      <c r="IW260">
        <v>2112</v>
      </c>
      <c r="IX260">
        <v>1</v>
      </c>
      <c r="IY260">
        <v>30</v>
      </c>
      <c r="IZ260">
        <v>189296.3</v>
      </c>
      <c r="JA260">
        <v>189296.2</v>
      </c>
      <c r="JB260">
        <v>1.1145</v>
      </c>
      <c r="JC260">
        <v>2.55615</v>
      </c>
      <c r="JD260">
        <v>1.39893</v>
      </c>
      <c r="JE260">
        <v>2.35229</v>
      </c>
      <c r="JF260">
        <v>1.44897</v>
      </c>
      <c r="JG260">
        <v>2.58301</v>
      </c>
      <c r="JH260">
        <v>37.4338</v>
      </c>
      <c r="JI260">
        <v>24.2101</v>
      </c>
      <c r="JJ260">
        <v>18</v>
      </c>
      <c r="JK260">
        <v>476.178</v>
      </c>
      <c r="JL260">
        <v>483.617</v>
      </c>
      <c r="JM260">
        <v>30.9703</v>
      </c>
      <c r="JN260">
        <v>29.2578</v>
      </c>
      <c r="JO260">
        <v>29.9999</v>
      </c>
      <c r="JP260">
        <v>28.9966</v>
      </c>
      <c r="JQ260">
        <v>29.0656</v>
      </c>
      <c r="JR260">
        <v>22.3378</v>
      </c>
      <c r="JS260">
        <v>22.6256</v>
      </c>
      <c r="JT260">
        <v>100</v>
      </c>
      <c r="JU260">
        <v>30.9644</v>
      </c>
      <c r="JV260">
        <v>420</v>
      </c>
      <c r="JW260">
        <v>23.9842</v>
      </c>
      <c r="JX260">
        <v>100.883</v>
      </c>
      <c r="JY260">
        <v>100.154</v>
      </c>
    </row>
    <row r="261" spans="1:285">
      <c r="A261">
        <v>245</v>
      </c>
      <c r="B261">
        <v>1758506357.6</v>
      </c>
      <c r="C261">
        <v>2841</v>
      </c>
      <c r="D261" t="s">
        <v>921</v>
      </c>
      <c r="E261" t="s">
        <v>922</v>
      </c>
      <c r="F261">
        <v>5</v>
      </c>
      <c r="G261" t="s">
        <v>734</v>
      </c>
      <c r="H261" t="s">
        <v>420</v>
      </c>
      <c r="I261" t="s">
        <v>421</v>
      </c>
      <c r="J261">
        <v>1758506354.6</v>
      </c>
      <c r="K261">
        <f>(L261)/1000</f>
        <v>0</v>
      </c>
      <c r="L261">
        <f>1000*DL261*AJ261*(DH261-DI261)/(100*DA261*(1000-AJ261*DH261))</f>
        <v>0</v>
      </c>
      <c r="M261">
        <f>DL261*AJ261*(DG261-DF261*(1000-AJ261*DI261)/(1000-AJ261*DH261))/(100*DA261)</f>
        <v>0</v>
      </c>
      <c r="N261">
        <f>DF261 - IF(AJ261&gt;1, M261*DA261*100.0/(AL261), 0)</f>
        <v>0</v>
      </c>
      <c r="O261">
        <f>((U261-K261/2)*N261-M261)/(U261+K261/2)</f>
        <v>0</v>
      </c>
      <c r="P261">
        <f>O261*(DM261+DN261)/1000.0</f>
        <v>0</v>
      </c>
      <c r="Q261">
        <f>(DF261 - IF(AJ261&gt;1, M261*DA261*100.0/(AL261), 0))*(DM261+DN261)/1000.0</f>
        <v>0</v>
      </c>
      <c r="R261">
        <f>2.0/((1/T261-1/S261)+SIGN(T261)*SQRT((1/T261-1/S261)*(1/T261-1/S261) + 4*DB261/((DB261+1)*(DB261+1))*(2*1/T261*1/S261-1/S261*1/S261)))</f>
        <v>0</v>
      </c>
      <c r="S261">
        <f>IF(LEFT(DC261,1)&lt;&gt;"0",IF(LEFT(DC261,1)="1",3.0,DD261),$D$5+$E$5*(DT261*DM261/($K$5*1000))+$F$5*(DT261*DM261/($K$5*1000))*MAX(MIN(DA261,$J$5),$I$5)*MAX(MIN(DA261,$J$5),$I$5)+$G$5*MAX(MIN(DA261,$J$5),$I$5)*(DT261*DM261/($K$5*1000))+$H$5*(DT261*DM261/($K$5*1000))*(DT261*DM261/($K$5*1000)))</f>
        <v>0</v>
      </c>
      <c r="T261">
        <f>K261*(1000-(1000*0.61365*exp(17.502*X261/(240.97+X261))/(DM261+DN261)+DH261)/2)/(1000*0.61365*exp(17.502*X261/(240.97+X261))/(DM261+DN261)-DH261)</f>
        <v>0</v>
      </c>
      <c r="U261">
        <f>1/((DB261+1)/(R261/1.6)+1/(S261/1.37)) + DB261/((DB261+1)/(R261/1.6) + DB261/(S261/1.37))</f>
        <v>0</v>
      </c>
      <c r="V261">
        <f>(CW261*CZ261)</f>
        <v>0</v>
      </c>
      <c r="W261">
        <f>(DO261+(V261+2*0.95*5.67E-8*(((DO261+$B$7)+273)^4-(DO261+273)^4)-44100*K261)/(1.84*29.3*S261+8*0.95*5.67E-8*(DO261+273)^3))</f>
        <v>0</v>
      </c>
      <c r="X261">
        <f>($C$7*DP261+$D$7*DQ261+$E$7*W261)</f>
        <v>0</v>
      </c>
      <c r="Y261">
        <f>0.61365*exp(17.502*X261/(240.97+X261))</f>
        <v>0</v>
      </c>
      <c r="Z261">
        <f>(AA261/AB261*100)</f>
        <v>0</v>
      </c>
      <c r="AA261">
        <f>DH261*(DM261+DN261)/1000</f>
        <v>0</v>
      </c>
      <c r="AB261">
        <f>0.61365*exp(17.502*DO261/(240.97+DO261))</f>
        <v>0</v>
      </c>
      <c r="AC261">
        <f>(Y261-DH261*(DM261+DN261)/1000)</f>
        <v>0</v>
      </c>
      <c r="AD261">
        <f>(-K261*44100)</f>
        <v>0</v>
      </c>
      <c r="AE261">
        <f>2*29.3*S261*0.92*(DO261-X261)</f>
        <v>0</v>
      </c>
      <c r="AF261">
        <f>2*0.95*5.67E-8*(((DO261+$B$7)+273)^4-(X261+273)^4)</f>
        <v>0</v>
      </c>
      <c r="AG261">
        <f>V261+AF261+AD261+AE261</f>
        <v>0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MAX(0,($B$13+$C$13*DT261)/(1+$D$13*DT261)*DM261/(DO261+273)*$E$13)</f>
        <v>0</v>
      </c>
      <c r="AM261" t="s">
        <v>422</v>
      </c>
      <c r="AN261" t="s">
        <v>422</v>
      </c>
      <c r="AO261">
        <v>0</v>
      </c>
      <c r="AP261">
        <v>0</v>
      </c>
      <c r="AQ261">
        <f>1-AO261/AP261</f>
        <v>0</v>
      </c>
      <c r="AR261">
        <v>0</v>
      </c>
      <c r="AS261" t="s">
        <v>422</v>
      </c>
      <c r="AT261" t="s">
        <v>422</v>
      </c>
      <c r="AU261">
        <v>0</v>
      </c>
      <c r="AV261">
        <v>0</v>
      </c>
      <c r="AW261">
        <f>1-AU261/AV261</f>
        <v>0</v>
      </c>
      <c r="AX261">
        <v>0.5</v>
      </c>
      <c r="AY261">
        <f>CX261</f>
        <v>0</v>
      </c>
      <c r="AZ261">
        <f>M261</f>
        <v>0</v>
      </c>
      <c r="BA261">
        <f>AW261*AX261*AY261</f>
        <v>0</v>
      </c>
      <c r="BB261">
        <f>(AZ261-AR261)/AY261</f>
        <v>0</v>
      </c>
      <c r="BC261">
        <f>(AP261-AV261)/AV261</f>
        <v>0</v>
      </c>
      <c r="BD261">
        <f>AO261/(AQ261+AO261/AV261)</f>
        <v>0</v>
      </c>
      <c r="BE261" t="s">
        <v>422</v>
      </c>
      <c r="BF261">
        <v>0</v>
      </c>
      <c r="BG261">
        <f>IF(BF261&lt;&gt;0, BF261, BD261)</f>
        <v>0</v>
      </c>
      <c r="BH261">
        <f>1-BG261/AV261</f>
        <v>0</v>
      </c>
      <c r="BI261">
        <f>(AV261-AU261)/(AV261-BG261)</f>
        <v>0</v>
      </c>
      <c r="BJ261">
        <f>(AP261-AV261)/(AP261-BG261)</f>
        <v>0</v>
      </c>
      <c r="BK261">
        <f>(AV261-AU261)/(AV261-AO261)</f>
        <v>0</v>
      </c>
      <c r="BL261">
        <f>(AP261-AV261)/(AP261-AO261)</f>
        <v>0</v>
      </c>
      <c r="BM261">
        <f>(BI261*BG261/AU261)</f>
        <v>0</v>
      </c>
      <c r="BN261">
        <f>(1-BM261)</f>
        <v>0</v>
      </c>
      <c r="CW261">
        <f>$B$11*DU261+$C$11*DV261+$F$11*EG261*(1-EJ261)</f>
        <v>0</v>
      </c>
      <c r="CX261">
        <f>CW261*CY261</f>
        <v>0</v>
      </c>
      <c r="CY261">
        <f>($B$11*$D$9+$C$11*$D$9+$F$11*((ET261+EL261)/MAX(ET261+EL261+EU261, 0.1)*$I$9+EU261/MAX(ET261+EL261+EU261, 0.1)*$J$9))/($B$11+$C$11+$F$11)</f>
        <v>0</v>
      </c>
      <c r="CZ261">
        <f>($B$11*$K$9+$C$11*$K$9+$F$11*((ET261+EL261)/MAX(ET261+EL261+EU261, 0.1)*$P$9+EU261/MAX(ET261+EL261+EU261, 0.1)*$Q$9))/($B$11+$C$11+$F$11)</f>
        <v>0</v>
      </c>
      <c r="DA261">
        <v>1.91</v>
      </c>
      <c r="DB261">
        <v>0.5</v>
      </c>
      <c r="DC261" t="s">
        <v>423</v>
      </c>
      <c r="DD261">
        <v>2</v>
      </c>
      <c r="DE261">
        <v>1758506354.6</v>
      </c>
      <c r="DF261">
        <v>420.8228888888889</v>
      </c>
      <c r="DG261">
        <v>419.9707777777778</v>
      </c>
      <c r="DH261">
        <v>24.00722222222222</v>
      </c>
      <c r="DI261">
        <v>23.93487777777778</v>
      </c>
      <c r="DJ261">
        <v>420.7035555555556</v>
      </c>
      <c r="DK261">
        <v>23.77241111111111</v>
      </c>
      <c r="DL261">
        <v>500.0697777777777</v>
      </c>
      <c r="DM261">
        <v>89.96796666666665</v>
      </c>
      <c r="DN261">
        <v>0.05467051111111111</v>
      </c>
      <c r="DO261">
        <v>30.29793333333333</v>
      </c>
      <c r="DP261">
        <v>30.00422222222223</v>
      </c>
      <c r="DQ261">
        <v>999.9000000000001</v>
      </c>
      <c r="DR261">
        <v>0</v>
      </c>
      <c r="DS261">
        <v>0</v>
      </c>
      <c r="DT261">
        <v>10022.91333333333</v>
      </c>
      <c r="DU261">
        <v>0</v>
      </c>
      <c r="DV261">
        <v>1.54459</v>
      </c>
      <c r="DW261">
        <v>0.8521593333333333</v>
      </c>
      <c r="DX261">
        <v>431.1742222222222</v>
      </c>
      <c r="DY261">
        <v>430.2694444444444</v>
      </c>
      <c r="DZ261">
        <v>0.07232603333333334</v>
      </c>
      <c r="EA261">
        <v>419.9707777777778</v>
      </c>
      <c r="EB261">
        <v>23.93487777777778</v>
      </c>
      <c r="EC261">
        <v>2.159877777777778</v>
      </c>
      <c r="ED261">
        <v>2.153372222222222</v>
      </c>
      <c r="EE261">
        <v>18.6678</v>
      </c>
      <c r="EF261">
        <v>18.61958888888889</v>
      </c>
      <c r="EG261">
        <v>0.00500056</v>
      </c>
      <c r="EH261">
        <v>0</v>
      </c>
      <c r="EI261">
        <v>0</v>
      </c>
      <c r="EJ261">
        <v>0</v>
      </c>
      <c r="EK261">
        <v>174.9666666666667</v>
      </c>
      <c r="EL261">
        <v>0.00500056</v>
      </c>
      <c r="EM261">
        <v>-4.555555555555556</v>
      </c>
      <c r="EN261">
        <v>-3.544444444444445</v>
      </c>
      <c r="EO261">
        <v>35.93733333333333</v>
      </c>
      <c r="EP261">
        <v>40.097</v>
      </c>
      <c r="EQ261">
        <v>37.88855555555555</v>
      </c>
      <c r="ER261">
        <v>40.38855555555555</v>
      </c>
      <c r="ES261">
        <v>38.49988888888889</v>
      </c>
      <c r="ET261">
        <v>0</v>
      </c>
      <c r="EU261">
        <v>0</v>
      </c>
      <c r="EV261">
        <v>0</v>
      </c>
      <c r="EW261">
        <v>1758506359.3</v>
      </c>
      <c r="EX261">
        <v>0</v>
      </c>
      <c r="EY261">
        <v>172.672</v>
      </c>
      <c r="EZ261">
        <v>22.03076858040815</v>
      </c>
      <c r="FA261">
        <v>-4.361537791403562</v>
      </c>
      <c r="FB261">
        <v>-2.568</v>
      </c>
      <c r="FC261">
        <v>15</v>
      </c>
      <c r="FD261">
        <v>0</v>
      </c>
      <c r="FE261" t="s">
        <v>424</v>
      </c>
      <c r="FF261">
        <v>1747148579.5</v>
      </c>
      <c r="FG261">
        <v>1747148584.5</v>
      </c>
      <c r="FH261">
        <v>0</v>
      </c>
      <c r="FI261">
        <v>0.162</v>
      </c>
      <c r="FJ261">
        <v>-0.001</v>
      </c>
      <c r="FK261">
        <v>0.139</v>
      </c>
      <c r="FL261">
        <v>0.058</v>
      </c>
      <c r="FM261">
        <v>420</v>
      </c>
      <c r="FN261">
        <v>16</v>
      </c>
      <c r="FO261">
        <v>0.19</v>
      </c>
      <c r="FP261">
        <v>0.02</v>
      </c>
      <c r="FQ261">
        <v>0.798892975</v>
      </c>
      <c r="FR261">
        <v>0.2511646941838639</v>
      </c>
      <c r="FS261">
        <v>0.03755030451240542</v>
      </c>
      <c r="FT261">
        <v>1</v>
      </c>
      <c r="FU261">
        <v>173.2941176470588</v>
      </c>
      <c r="FV261">
        <v>0.8586704092611394</v>
      </c>
      <c r="FW261">
        <v>5.518628408904784</v>
      </c>
      <c r="FX261">
        <v>1</v>
      </c>
      <c r="FY261">
        <v>0.07306185000000001</v>
      </c>
      <c r="FZ261">
        <v>-0.007924745966229062</v>
      </c>
      <c r="GA261">
        <v>0.001158005904561804</v>
      </c>
      <c r="GB261">
        <v>1</v>
      </c>
      <c r="GC261">
        <v>3</v>
      </c>
      <c r="GD261">
        <v>3</v>
      </c>
      <c r="GE261" t="s">
        <v>431</v>
      </c>
      <c r="GF261">
        <v>3.12715</v>
      </c>
      <c r="GG261">
        <v>2.7325</v>
      </c>
      <c r="GH261">
        <v>0.0853643</v>
      </c>
      <c r="GI261">
        <v>0.085704</v>
      </c>
      <c r="GJ261">
        <v>0.106349</v>
      </c>
      <c r="GK261">
        <v>0.106669</v>
      </c>
      <c r="GL261">
        <v>27413.1</v>
      </c>
      <c r="GM261">
        <v>26562.6</v>
      </c>
      <c r="GN261">
        <v>30513.7</v>
      </c>
      <c r="GO261">
        <v>29307.7</v>
      </c>
      <c r="GP261">
        <v>37635</v>
      </c>
      <c r="GQ261">
        <v>34434.5</v>
      </c>
      <c r="GR261">
        <v>46683.6</v>
      </c>
      <c r="GS261">
        <v>43537.3</v>
      </c>
      <c r="GT261">
        <v>1.8172</v>
      </c>
      <c r="GU261">
        <v>1.87635</v>
      </c>
      <c r="GV261">
        <v>0.0817589</v>
      </c>
      <c r="GW261">
        <v>0</v>
      </c>
      <c r="GX261">
        <v>28.671</v>
      </c>
      <c r="GY261">
        <v>999.9</v>
      </c>
      <c r="GZ261">
        <v>55.1</v>
      </c>
      <c r="HA261">
        <v>31.1</v>
      </c>
      <c r="HB261">
        <v>27.7876</v>
      </c>
      <c r="HC261">
        <v>63.3118</v>
      </c>
      <c r="HD261">
        <v>16.5465</v>
      </c>
      <c r="HE261">
        <v>1</v>
      </c>
      <c r="HF261">
        <v>0.160973</v>
      </c>
      <c r="HG261">
        <v>-1.34722</v>
      </c>
      <c r="HH261">
        <v>20.2122</v>
      </c>
      <c r="HI261">
        <v>5.23541</v>
      </c>
      <c r="HJ261">
        <v>11.974</v>
      </c>
      <c r="HK261">
        <v>4.9721</v>
      </c>
      <c r="HL261">
        <v>3.291</v>
      </c>
      <c r="HM261">
        <v>9999</v>
      </c>
      <c r="HN261">
        <v>9999</v>
      </c>
      <c r="HO261">
        <v>9999</v>
      </c>
      <c r="HP261">
        <v>999.9</v>
      </c>
      <c r="HQ261">
        <v>4.97298</v>
      </c>
      <c r="HR261">
        <v>1.8774</v>
      </c>
      <c r="HS261">
        <v>1.87546</v>
      </c>
      <c r="HT261">
        <v>1.87825</v>
      </c>
      <c r="HU261">
        <v>1.875</v>
      </c>
      <c r="HV261">
        <v>1.87851</v>
      </c>
      <c r="HW261">
        <v>1.87564</v>
      </c>
      <c r="HX261">
        <v>1.87683</v>
      </c>
      <c r="HY261">
        <v>0</v>
      </c>
      <c r="HZ261">
        <v>0</v>
      </c>
      <c r="IA261">
        <v>0</v>
      </c>
      <c r="IB261">
        <v>0</v>
      </c>
      <c r="IC261" t="s">
        <v>426</v>
      </c>
      <c r="ID261" t="s">
        <v>427</v>
      </c>
      <c r="IE261" t="s">
        <v>428</v>
      </c>
      <c r="IF261" t="s">
        <v>428</v>
      </c>
      <c r="IG261" t="s">
        <v>428</v>
      </c>
      <c r="IH261" t="s">
        <v>428</v>
      </c>
      <c r="II261">
        <v>0</v>
      </c>
      <c r="IJ261">
        <v>100</v>
      </c>
      <c r="IK261">
        <v>100</v>
      </c>
      <c r="IL261">
        <v>0.12</v>
      </c>
      <c r="IM261">
        <v>0.2348</v>
      </c>
      <c r="IN261">
        <v>-0.2620446997112612</v>
      </c>
      <c r="IO261">
        <v>0.0009670109888777422</v>
      </c>
      <c r="IP261">
        <v>-2.06069886015755E-07</v>
      </c>
      <c r="IQ261">
        <v>1.492131737393187E-10</v>
      </c>
      <c r="IR261">
        <v>-0.04753701319922854</v>
      </c>
      <c r="IS261">
        <v>-0.001311061913088307</v>
      </c>
      <c r="IT261">
        <v>0.0006994928358591311</v>
      </c>
      <c r="IU261">
        <v>-6.08881213830995E-06</v>
      </c>
      <c r="IV261">
        <v>3</v>
      </c>
      <c r="IW261">
        <v>2112</v>
      </c>
      <c r="IX261">
        <v>1</v>
      </c>
      <c r="IY261">
        <v>30</v>
      </c>
      <c r="IZ261">
        <v>189296.3</v>
      </c>
      <c r="JA261">
        <v>189296.2</v>
      </c>
      <c r="JB261">
        <v>1.1145</v>
      </c>
      <c r="JC261">
        <v>2.55127</v>
      </c>
      <c r="JD261">
        <v>1.39893</v>
      </c>
      <c r="JE261">
        <v>2.35352</v>
      </c>
      <c r="JF261">
        <v>1.44897</v>
      </c>
      <c r="JG261">
        <v>2.6062</v>
      </c>
      <c r="JH261">
        <v>37.4338</v>
      </c>
      <c r="JI261">
        <v>24.2188</v>
      </c>
      <c r="JJ261">
        <v>18</v>
      </c>
      <c r="JK261">
        <v>476.078</v>
      </c>
      <c r="JL261">
        <v>483.723</v>
      </c>
      <c r="JM261">
        <v>30.9667</v>
      </c>
      <c r="JN261">
        <v>29.2565</v>
      </c>
      <c r="JO261">
        <v>29.9999</v>
      </c>
      <c r="JP261">
        <v>28.996</v>
      </c>
      <c r="JQ261">
        <v>29.0644</v>
      </c>
      <c r="JR261">
        <v>22.3376</v>
      </c>
      <c r="JS261">
        <v>22.6256</v>
      </c>
      <c r="JT261">
        <v>100</v>
      </c>
      <c r="JU261">
        <v>30.9644</v>
      </c>
      <c r="JV261">
        <v>420</v>
      </c>
      <c r="JW261">
        <v>23.9842</v>
      </c>
      <c r="JX261">
        <v>100.883</v>
      </c>
      <c r="JY261">
        <v>100.155</v>
      </c>
    </row>
    <row r="262" spans="1:285">
      <c r="A262">
        <v>246</v>
      </c>
      <c r="B262">
        <v>1758506359.6</v>
      </c>
      <c r="C262">
        <v>2843</v>
      </c>
      <c r="D262" t="s">
        <v>923</v>
      </c>
      <c r="E262" t="s">
        <v>924</v>
      </c>
      <c r="F262">
        <v>5</v>
      </c>
      <c r="G262" t="s">
        <v>734</v>
      </c>
      <c r="H262" t="s">
        <v>420</v>
      </c>
      <c r="I262" t="s">
        <v>421</v>
      </c>
      <c r="J262">
        <v>1758506356.6</v>
      </c>
      <c r="K262">
        <f>(L262)/1000</f>
        <v>0</v>
      </c>
      <c r="L262">
        <f>1000*DL262*AJ262*(DH262-DI262)/(100*DA262*(1000-AJ262*DH262))</f>
        <v>0</v>
      </c>
      <c r="M262">
        <f>DL262*AJ262*(DG262-DF262*(1000-AJ262*DI262)/(1000-AJ262*DH262))/(100*DA262)</f>
        <v>0</v>
      </c>
      <c r="N262">
        <f>DF262 - IF(AJ262&gt;1, M262*DA262*100.0/(AL262), 0)</f>
        <v>0</v>
      </c>
      <c r="O262">
        <f>((U262-K262/2)*N262-M262)/(U262+K262/2)</f>
        <v>0</v>
      </c>
      <c r="P262">
        <f>O262*(DM262+DN262)/1000.0</f>
        <v>0</v>
      </c>
      <c r="Q262">
        <f>(DF262 - IF(AJ262&gt;1, M262*DA262*100.0/(AL262), 0))*(DM262+DN262)/1000.0</f>
        <v>0</v>
      </c>
      <c r="R262">
        <f>2.0/((1/T262-1/S262)+SIGN(T262)*SQRT((1/T262-1/S262)*(1/T262-1/S262) + 4*DB262/((DB262+1)*(DB262+1))*(2*1/T262*1/S262-1/S262*1/S262)))</f>
        <v>0</v>
      </c>
      <c r="S262">
        <f>IF(LEFT(DC262,1)&lt;&gt;"0",IF(LEFT(DC262,1)="1",3.0,DD262),$D$5+$E$5*(DT262*DM262/($K$5*1000))+$F$5*(DT262*DM262/($K$5*1000))*MAX(MIN(DA262,$J$5),$I$5)*MAX(MIN(DA262,$J$5),$I$5)+$G$5*MAX(MIN(DA262,$J$5),$I$5)*(DT262*DM262/($K$5*1000))+$H$5*(DT262*DM262/($K$5*1000))*(DT262*DM262/($K$5*1000)))</f>
        <v>0</v>
      </c>
      <c r="T262">
        <f>K262*(1000-(1000*0.61365*exp(17.502*X262/(240.97+X262))/(DM262+DN262)+DH262)/2)/(1000*0.61365*exp(17.502*X262/(240.97+X262))/(DM262+DN262)-DH262)</f>
        <v>0</v>
      </c>
      <c r="U262">
        <f>1/((DB262+1)/(R262/1.6)+1/(S262/1.37)) + DB262/((DB262+1)/(R262/1.6) + DB262/(S262/1.37))</f>
        <v>0</v>
      </c>
      <c r="V262">
        <f>(CW262*CZ262)</f>
        <v>0</v>
      </c>
      <c r="W262">
        <f>(DO262+(V262+2*0.95*5.67E-8*(((DO262+$B$7)+273)^4-(DO262+273)^4)-44100*K262)/(1.84*29.3*S262+8*0.95*5.67E-8*(DO262+273)^3))</f>
        <v>0</v>
      </c>
      <c r="X262">
        <f>($C$7*DP262+$D$7*DQ262+$E$7*W262)</f>
        <v>0</v>
      </c>
      <c r="Y262">
        <f>0.61365*exp(17.502*X262/(240.97+X262))</f>
        <v>0</v>
      </c>
      <c r="Z262">
        <f>(AA262/AB262*100)</f>
        <v>0</v>
      </c>
      <c r="AA262">
        <f>DH262*(DM262+DN262)/1000</f>
        <v>0</v>
      </c>
      <c r="AB262">
        <f>0.61365*exp(17.502*DO262/(240.97+DO262))</f>
        <v>0</v>
      </c>
      <c r="AC262">
        <f>(Y262-DH262*(DM262+DN262)/1000)</f>
        <v>0</v>
      </c>
      <c r="AD262">
        <f>(-K262*44100)</f>
        <v>0</v>
      </c>
      <c r="AE262">
        <f>2*29.3*S262*0.92*(DO262-X262)</f>
        <v>0</v>
      </c>
      <c r="AF262">
        <f>2*0.95*5.67E-8*(((DO262+$B$7)+273)^4-(X262+273)^4)</f>
        <v>0</v>
      </c>
      <c r="AG262">
        <f>V262+AF262+AD262+AE262</f>
        <v>0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MAX(0,($B$13+$C$13*DT262)/(1+$D$13*DT262)*DM262/(DO262+273)*$E$13)</f>
        <v>0</v>
      </c>
      <c r="AM262" t="s">
        <v>422</v>
      </c>
      <c r="AN262" t="s">
        <v>422</v>
      </c>
      <c r="AO262">
        <v>0</v>
      </c>
      <c r="AP262">
        <v>0</v>
      </c>
      <c r="AQ262">
        <f>1-AO262/AP262</f>
        <v>0</v>
      </c>
      <c r="AR262">
        <v>0</v>
      </c>
      <c r="AS262" t="s">
        <v>422</v>
      </c>
      <c r="AT262" t="s">
        <v>422</v>
      </c>
      <c r="AU262">
        <v>0</v>
      </c>
      <c r="AV262">
        <v>0</v>
      </c>
      <c r="AW262">
        <f>1-AU262/AV262</f>
        <v>0</v>
      </c>
      <c r="AX262">
        <v>0.5</v>
      </c>
      <c r="AY262">
        <f>CX262</f>
        <v>0</v>
      </c>
      <c r="AZ262">
        <f>M262</f>
        <v>0</v>
      </c>
      <c r="BA262">
        <f>AW262*AX262*AY262</f>
        <v>0</v>
      </c>
      <c r="BB262">
        <f>(AZ262-AR262)/AY262</f>
        <v>0</v>
      </c>
      <c r="BC262">
        <f>(AP262-AV262)/AV262</f>
        <v>0</v>
      </c>
      <c r="BD262">
        <f>AO262/(AQ262+AO262/AV262)</f>
        <v>0</v>
      </c>
      <c r="BE262" t="s">
        <v>422</v>
      </c>
      <c r="BF262">
        <v>0</v>
      </c>
      <c r="BG262">
        <f>IF(BF262&lt;&gt;0, BF262, BD262)</f>
        <v>0</v>
      </c>
      <c r="BH262">
        <f>1-BG262/AV262</f>
        <v>0</v>
      </c>
      <c r="BI262">
        <f>(AV262-AU262)/(AV262-BG262)</f>
        <v>0</v>
      </c>
      <c r="BJ262">
        <f>(AP262-AV262)/(AP262-BG262)</f>
        <v>0</v>
      </c>
      <c r="BK262">
        <f>(AV262-AU262)/(AV262-AO262)</f>
        <v>0</v>
      </c>
      <c r="BL262">
        <f>(AP262-AV262)/(AP262-AO262)</f>
        <v>0</v>
      </c>
      <c r="BM262">
        <f>(BI262*BG262/AU262)</f>
        <v>0</v>
      </c>
      <c r="BN262">
        <f>(1-BM262)</f>
        <v>0</v>
      </c>
      <c r="CW262">
        <f>$B$11*DU262+$C$11*DV262+$F$11*EG262*(1-EJ262)</f>
        <v>0</v>
      </c>
      <c r="CX262">
        <f>CW262*CY262</f>
        <v>0</v>
      </c>
      <c r="CY262">
        <f>($B$11*$D$9+$C$11*$D$9+$F$11*((ET262+EL262)/MAX(ET262+EL262+EU262, 0.1)*$I$9+EU262/MAX(ET262+EL262+EU262, 0.1)*$J$9))/($B$11+$C$11+$F$11)</f>
        <v>0</v>
      </c>
      <c r="CZ262">
        <f>($B$11*$K$9+$C$11*$K$9+$F$11*((ET262+EL262)/MAX(ET262+EL262+EU262, 0.1)*$P$9+EU262/MAX(ET262+EL262+EU262, 0.1)*$Q$9))/($B$11+$C$11+$F$11)</f>
        <v>0</v>
      </c>
      <c r="DA262">
        <v>1.91</v>
      </c>
      <c r="DB262">
        <v>0.5</v>
      </c>
      <c r="DC262" t="s">
        <v>423</v>
      </c>
      <c r="DD262">
        <v>2</v>
      </c>
      <c r="DE262">
        <v>1758506356.6</v>
      </c>
      <c r="DF262">
        <v>420.8096666666667</v>
      </c>
      <c r="DG262">
        <v>419.9677777777778</v>
      </c>
      <c r="DH262">
        <v>24.00641111111111</v>
      </c>
      <c r="DI262">
        <v>23.9336</v>
      </c>
      <c r="DJ262">
        <v>420.6903333333333</v>
      </c>
      <c r="DK262">
        <v>23.77162222222222</v>
      </c>
      <c r="DL262">
        <v>500.051</v>
      </c>
      <c r="DM262">
        <v>89.96845555555555</v>
      </c>
      <c r="DN262">
        <v>0.05467694444444444</v>
      </c>
      <c r="DO262">
        <v>30.29714444444445</v>
      </c>
      <c r="DP262">
        <v>30.00385555555555</v>
      </c>
      <c r="DQ262">
        <v>999.9000000000001</v>
      </c>
      <c r="DR262">
        <v>0</v>
      </c>
      <c r="DS262">
        <v>0</v>
      </c>
      <c r="DT262">
        <v>10011.45777777778</v>
      </c>
      <c r="DU262">
        <v>0</v>
      </c>
      <c r="DV262">
        <v>1.54459</v>
      </c>
      <c r="DW262">
        <v>0.8420003333333334</v>
      </c>
      <c r="DX262">
        <v>431.1604444444445</v>
      </c>
      <c r="DY262">
        <v>430.2656666666667</v>
      </c>
      <c r="DZ262">
        <v>0.07280646666666667</v>
      </c>
      <c r="EA262">
        <v>419.9677777777778</v>
      </c>
      <c r="EB262">
        <v>23.9336</v>
      </c>
      <c r="EC262">
        <v>2.159818888888889</v>
      </c>
      <c r="ED262">
        <v>2.153268888888889</v>
      </c>
      <c r="EE262">
        <v>18.66735555555555</v>
      </c>
      <c r="EF262">
        <v>18.61881111111111</v>
      </c>
      <c r="EG262">
        <v>0.00500056</v>
      </c>
      <c r="EH262">
        <v>0</v>
      </c>
      <c r="EI262">
        <v>0</v>
      </c>
      <c r="EJ262">
        <v>0</v>
      </c>
      <c r="EK262">
        <v>175.3</v>
      </c>
      <c r="EL262">
        <v>0.00500056</v>
      </c>
      <c r="EM262">
        <v>-6.555555555555555</v>
      </c>
      <c r="EN262">
        <v>-4.100000000000001</v>
      </c>
      <c r="EO262">
        <v>36.06222222222222</v>
      </c>
      <c r="EP262">
        <v>40.06222222222222</v>
      </c>
      <c r="EQ262">
        <v>37.94411111111111</v>
      </c>
      <c r="ER262">
        <v>40.39555555555555</v>
      </c>
      <c r="ES262">
        <v>38.56222222222222</v>
      </c>
      <c r="ET262">
        <v>0</v>
      </c>
      <c r="EU262">
        <v>0</v>
      </c>
      <c r="EV262">
        <v>0</v>
      </c>
      <c r="EW262">
        <v>1758506361.7</v>
      </c>
      <c r="EX262">
        <v>0</v>
      </c>
      <c r="EY262">
        <v>173.56</v>
      </c>
      <c r="EZ262">
        <v>28.90769177522412</v>
      </c>
      <c r="FA262">
        <v>-31.25384543797909</v>
      </c>
      <c r="FB262">
        <v>-2.792</v>
      </c>
      <c r="FC262">
        <v>15</v>
      </c>
      <c r="FD262">
        <v>0</v>
      </c>
      <c r="FE262" t="s">
        <v>424</v>
      </c>
      <c r="FF262">
        <v>1747148579.5</v>
      </c>
      <c r="FG262">
        <v>1747148584.5</v>
      </c>
      <c r="FH262">
        <v>0</v>
      </c>
      <c r="FI262">
        <v>0.162</v>
      </c>
      <c r="FJ262">
        <v>-0.001</v>
      </c>
      <c r="FK262">
        <v>0.139</v>
      </c>
      <c r="FL262">
        <v>0.058</v>
      </c>
      <c r="FM262">
        <v>420</v>
      </c>
      <c r="FN262">
        <v>16</v>
      </c>
      <c r="FO262">
        <v>0.19</v>
      </c>
      <c r="FP262">
        <v>0.02</v>
      </c>
      <c r="FQ262">
        <v>0.8002341463414635</v>
      </c>
      <c r="FR262">
        <v>0.2723696445993058</v>
      </c>
      <c r="FS262">
        <v>0.03760617898279352</v>
      </c>
      <c r="FT262">
        <v>1</v>
      </c>
      <c r="FU262">
        <v>173.1352941176471</v>
      </c>
      <c r="FV262">
        <v>3.431626926597768</v>
      </c>
      <c r="FW262">
        <v>5.440906193605296</v>
      </c>
      <c r="FX262">
        <v>0</v>
      </c>
      <c r="FY262">
        <v>0.07303089268292683</v>
      </c>
      <c r="FZ262">
        <v>-0.005795485714285624</v>
      </c>
      <c r="GA262">
        <v>0.00111922425887477</v>
      </c>
      <c r="GB262">
        <v>1</v>
      </c>
      <c r="GC262">
        <v>2</v>
      </c>
      <c r="GD262">
        <v>3</v>
      </c>
      <c r="GE262" t="s">
        <v>434</v>
      </c>
      <c r="GF262">
        <v>3.12717</v>
      </c>
      <c r="GG262">
        <v>2.73264</v>
      </c>
      <c r="GH262">
        <v>0.0853645</v>
      </c>
      <c r="GI262">
        <v>0.0857039</v>
      </c>
      <c r="GJ262">
        <v>0.106344</v>
      </c>
      <c r="GK262">
        <v>0.106667</v>
      </c>
      <c r="GL262">
        <v>27413.1</v>
      </c>
      <c r="GM262">
        <v>26562.6</v>
      </c>
      <c r="GN262">
        <v>30513.7</v>
      </c>
      <c r="GO262">
        <v>29307.7</v>
      </c>
      <c r="GP262">
        <v>37635.1</v>
      </c>
      <c r="GQ262">
        <v>34434.5</v>
      </c>
      <c r="GR262">
        <v>46683.5</v>
      </c>
      <c r="GS262">
        <v>43537.3</v>
      </c>
      <c r="GT262">
        <v>1.81705</v>
      </c>
      <c r="GU262">
        <v>1.8765</v>
      </c>
      <c r="GV262">
        <v>0.0822693</v>
      </c>
      <c r="GW262">
        <v>0</v>
      </c>
      <c r="GX262">
        <v>28.6713</v>
      </c>
      <c r="GY262">
        <v>999.9</v>
      </c>
      <c r="GZ262">
        <v>55.1</v>
      </c>
      <c r="HA262">
        <v>31.1</v>
      </c>
      <c r="HB262">
        <v>27.7857</v>
      </c>
      <c r="HC262">
        <v>63.4118</v>
      </c>
      <c r="HD262">
        <v>16.5104</v>
      </c>
      <c r="HE262">
        <v>1</v>
      </c>
      <c r="HF262">
        <v>0.160864</v>
      </c>
      <c r="HG262">
        <v>-1.35587</v>
      </c>
      <c r="HH262">
        <v>20.2121</v>
      </c>
      <c r="HI262">
        <v>5.23526</v>
      </c>
      <c r="HJ262">
        <v>11.974</v>
      </c>
      <c r="HK262">
        <v>4.9722</v>
      </c>
      <c r="HL262">
        <v>3.291</v>
      </c>
      <c r="HM262">
        <v>9999</v>
      </c>
      <c r="HN262">
        <v>9999</v>
      </c>
      <c r="HO262">
        <v>9999</v>
      </c>
      <c r="HP262">
        <v>999.9</v>
      </c>
      <c r="HQ262">
        <v>4.97299</v>
      </c>
      <c r="HR262">
        <v>1.87742</v>
      </c>
      <c r="HS262">
        <v>1.87546</v>
      </c>
      <c r="HT262">
        <v>1.87828</v>
      </c>
      <c r="HU262">
        <v>1.875</v>
      </c>
      <c r="HV262">
        <v>1.87852</v>
      </c>
      <c r="HW262">
        <v>1.87567</v>
      </c>
      <c r="HX262">
        <v>1.87683</v>
      </c>
      <c r="HY262">
        <v>0</v>
      </c>
      <c r="HZ262">
        <v>0</v>
      </c>
      <c r="IA262">
        <v>0</v>
      </c>
      <c r="IB262">
        <v>0</v>
      </c>
      <c r="IC262" t="s">
        <v>426</v>
      </c>
      <c r="ID262" t="s">
        <v>427</v>
      </c>
      <c r="IE262" t="s">
        <v>428</v>
      </c>
      <c r="IF262" t="s">
        <v>428</v>
      </c>
      <c r="IG262" t="s">
        <v>428</v>
      </c>
      <c r="IH262" t="s">
        <v>428</v>
      </c>
      <c r="II262">
        <v>0</v>
      </c>
      <c r="IJ262">
        <v>100</v>
      </c>
      <c r="IK262">
        <v>100</v>
      </c>
      <c r="IL262">
        <v>0.119</v>
      </c>
      <c r="IM262">
        <v>0.2347</v>
      </c>
      <c r="IN262">
        <v>-0.2620446997112612</v>
      </c>
      <c r="IO262">
        <v>0.0009670109888777422</v>
      </c>
      <c r="IP262">
        <v>-2.06069886015755E-07</v>
      </c>
      <c r="IQ262">
        <v>1.492131737393187E-10</v>
      </c>
      <c r="IR262">
        <v>-0.04753701319922854</v>
      </c>
      <c r="IS262">
        <v>-0.001311061913088307</v>
      </c>
      <c r="IT262">
        <v>0.0006994928358591311</v>
      </c>
      <c r="IU262">
        <v>-6.08881213830995E-06</v>
      </c>
      <c r="IV262">
        <v>3</v>
      </c>
      <c r="IW262">
        <v>2112</v>
      </c>
      <c r="IX262">
        <v>1</v>
      </c>
      <c r="IY262">
        <v>30</v>
      </c>
      <c r="IZ262">
        <v>189296.3</v>
      </c>
      <c r="JA262">
        <v>189296.3</v>
      </c>
      <c r="JB262">
        <v>1.1145</v>
      </c>
      <c r="JC262">
        <v>2.55615</v>
      </c>
      <c r="JD262">
        <v>1.39893</v>
      </c>
      <c r="JE262">
        <v>2.35352</v>
      </c>
      <c r="JF262">
        <v>1.44897</v>
      </c>
      <c r="JG262">
        <v>2.60254</v>
      </c>
      <c r="JH262">
        <v>37.4338</v>
      </c>
      <c r="JI262">
        <v>24.2188</v>
      </c>
      <c r="JJ262">
        <v>18</v>
      </c>
      <c r="JK262">
        <v>475.988</v>
      </c>
      <c r="JL262">
        <v>483.821</v>
      </c>
      <c r="JM262">
        <v>30.9629</v>
      </c>
      <c r="JN262">
        <v>29.2563</v>
      </c>
      <c r="JO262">
        <v>29.9999</v>
      </c>
      <c r="JP262">
        <v>28.9947</v>
      </c>
      <c r="JQ262">
        <v>29.0641</v>
      </c>
      <c r="JR262">
        <v>22.3391</v>
      </c>
      <c r="JS262">
        <v>22.6256</v>
      </c>
      <c r="JT262">
        <v>100</v>
      </c>
      <c r="JU262">
        <v>30.961</v>
      </c>
      <c r="JV262">
        <v>420</v>
      </c>
      <c r="JW262">
        <v>23.9842</v>
      </c>
      <c r="JX262">
        <v>100.883</v>
      </c>
      <c r="JY262">
        <v>100.154</v>
      </c>
    </row>
    <row r="263" spans="1:285">
      <c r="A263">
        <v>247</v>
      </c>
      <c r="B263">
        <v>1758506361.6</v>
      </c>
      <c r="C263">
        <v>2845</v>
      </c>
      <c r="D263" t="s">
        <v>925</v>
      </c>
      <c r="E263" t="s">
        <v>926</v>
      </c>
      <c r="F263">
        <v>5</v>
      </c>
      <c r="G263" t="s">
        <v>734</v>
      </c>
      <c r="H263" t="s">
        <v>420</v>
      </c>
      <c r="I263" t="s">
        <v>421</v>
      </c>
      <c r="J263">
        <v>1758506358.6</v>
      </c>
      <c r="K263">
        <f>(L263)/1000</f>
        <v>0</v>
      </c>
      <c r="L263">
        <f>1000*DL263*AJ263*(DH263-DI263)/(100*DA263*(1000-AJ263*DH263))</f>
        <v>0</v>
      </c>
      <c r="M263">
        <f>DL263*AJ263*(DG263-DF263*(1000-AJ263*DI263)/(1000-AJ263*DH263))/(100*DA263)</f>
        <v>0</v>
      </c>
      <c r="N263">
        <f>DF263 - IF(AJ263&gt;1, M263*DA263*100.0/(AL263), 0)</f>
        <v>0</v>
      </c>
      <c r="O263">
        <f>((U263-K263/2)*N263-M263)/(U263+K263/2)</f>
        <v>0</v>
      </c>
      <c r="P263">
        <f>O263*(DM263+DN263)/1000.0</f>
        <v>0</v>
      </c>
      <c r="Q263">
        <f>(DF263 - IF(AJ263&gt;1, M263*DA263*100.0/(AL263), 0))*(DM263+DN263)/1000.0</f>
        <v>0</v>
      </c>
      <c r="R263">
        <f>2.0/((1/T263-1/S263)+SIGN(T263)*SQRT((1/T263-1/S263)*(1/T263-1/S263) + 4*DB263/((DB263+1)*(DB263+1))*(2*1/T263*1/S263-1/S263*1/S263)))</f>
        <v>0</v>
      </c>
      <c r="S263">
        <f>IF(LEFT(DC263,1)&lt;&gt;"0",IF(LEFT(DC263,1)="1",3.0,DD263),$D$5+$E$5*(DT263*DM263/($K$5*1000))+$F$5*(DT263*DM263/($K$5*1000))*MAX(MIN(DA263,$J$5),$I$5)*MAX(MIN(DA263,$J$5),$I$5)+$G$5*MAX(MIN(DA263,$J$5),$I$5)*(DT263*DM263/($K$5*1000))+$H$5*(DT263*DM263/($K$5*1000))*(DT263*DM263/($K$5*1000)))</f>
        <v>0</v>
      </c>
      <c r="T263">
        <f>K263*(1000-(1000*0.61365*exp(17.502*X263/(240.97+X263))/(DM263+DN263)+DH263)/2)/(1000*0.61365*exp(17.502*X263/(240.97+X263))/(DM263+DN263)-DH263)</f>
        <v>0</v>
      </c>
      <c r="U263">
        <f>1/((DB263+1)/(R263/1.6)+1/(S263/1.37)) + DB263/((DB263+1)/(R263/1.6) + DB263/(S263/1.37))</f>
        <v>0</v>
      </c>
      <c r="V263">
        <f>(CW263*CZ263)</f>
        <v>0</v>
      </c>
      <c r="W263">
        <f>(DO263+(V263+2*0.95*5.67E-8*(((DO263+$B$7)+273)^4-(DO263+273)^4)-44100*K263)/(1.84*29.3*S263+8*0.95*5.67E-8*(DO263+273)^3))</f>
        <v>0</v>
      </c>
      <c r="X263">
        <f>($C$7*DP263+$D$7*DQ263+$E$7*W263)</f>
        <v>0</v>
      </c>
      <c r="Y263">
        <f>0.61365*exp(17.502*X263/(240.97+X263))</f>
        <v>0</v>
      </c>
      <c r="Z263">
        <f>(AA263/AB263*100)</f>
        <v>0</v>
      </c>
      <c r="AA263">
        <f>DH263*(DM263+DN263)/1000</f>
        <v>0</v>
      </c>
      <c r="AB263">
        <f>0.61365*exp(17.502*DO263/(240.97+DO263))</f>
        <v>0</v>
      </c>
      <c r="AC263">
        <f>(Y263-DH263*(DM263+DN263)/1000)</f>
        <v>0</v>
      </c>
      <c r="AD263">
        <f>(-K263*44100)</f>
        <v>0</v>
      </c>
      <c r="AE263">
        <f>2*29.3*S263*0.92*(DO263-X263)</f>
        <v>0</v>
      </c>
      <c r="AF263">
        <f>2*0.95*5.67E-8*(((DO263+$B$7)+273)^4-(X263+273)^4)</f>
        <v>0</v>
      </c>
      <c r="AG263">
        <f>V263+AF263+AD263+AE263</f>
        <v>0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MAX(0,($B$13+$C$13*DT263)/(1+$D$13*DT263)*DM263/(DO263+273)*$E$13)</f>
        <v>0</v>
      </c>
      <c r="AM263" t="s">
        <v>422</v>
      </c>
      <c r="AN263" t="s">
        <v>422</v>
      </c>
      <c r="AO263">
        <v>0</v>
      </c>
      <c r="AP263">
        <v>0</v>
      </c>
      <c r="AQ263">
        <f>1-AO263/AP263</f>
        <v>0</v>
      </c>
      <c r="AR263">
        <v>0</v>
      </c>
      <c r="AS263" t="s">
        <v>422</v>
      </c>
      <c r="AT263" t="s">
        <v>422</v>
      </c>
      <c r="AU263">
        <v>0</v>
      </c>
      <c r="AV263">
        <v>0</v>
      </c>
      <c r="AW263">
        <f>1-AU263/AV263</f>
        <v>0</v>
      </c>
      <c r="AX263">
        <v>0.5</v>
      </c>
      <c r="AY263">
        <f>CX263</f>
        <v>0</v>
      </c>
      <c r="AZ263">
        <f>M263</f>
        <v>0</v>
      </c>
      <c r="BA263">
        <f>AW263*AX263*AY263</f>
        <v>0</v>
      </c>
      <c r="BB263">
        <f>(AZ263-AR263)/AY263</f>
        <v>0</v>
      </c>
      <c r="BC263">
        <f>(AP263-AV263)/AV263</f>
        <v>0</v>
      </c>
      <c r="BD263">
        <f>AO263/(AQ263+AO263/AV263)</f>
        <v>0</v>
      </c>
      <c r="BE263" t="s">
        <v>422</v>
      </c>
      <c r="BF263">
        <v>0</v>
      </c>
      <c r="BG263">
        <f>IF(BF263&lt;&gt;0, BF263, BD263)</f>
        <v>0</v>
      </c>
      <c r="BH263">
        <f>1-BG263/AV263</f>
        <v>0</v>
      </c>
      <c r="BI263">
        <f>(AV263-AU263)/(AV263-BG263)</f>
        <v>0</v>
      </c>
      <c r="BJ263">
        <f>(AP263-AV263)/(AP263-BG263)</f>
        <v>0</v>
      </c>
      <c r="BK263">
        <f>(AV263-AU263)/(AV263-AO263)</f>
        <v>0</v>
      </c>
      <c r="BL263">
        <f>(AP263-AV263)/(AP263-AO263)</f>
        <v>0</v>
      </c>
      <c r="BM263">
        <f>(BI263*BG263/AU263)</f>
        <v>0</v>
      </c>
      <c r="BN263">
        <f>(1-BM263)</f>
        <v>0</v>
      </c>
      <c r="CW263">
        <f>$B$11*DU263+$C$11*DV263+$F$11*EG263*(1-EJ263)</f>
        <v>0</v>
      </c>
      <c r="CX263">
        <f>CW263*CY263</f>
        <v>0</v>
      </c>
      <c r="CY263">
        <f>($B$11*$D$9+$C$11*$D$9+$F$11*((ET263+EL263)/MAX(ET263+EL263+EU263, 0.1)*$I$9+EU263/MAX(ET263+EL263+EU263, 0.1)*$J$9))/($B$11+$C$11+$F$11)</f>
        <v>0</v>
      </c>
      <c r="CZ263">
        <f>($B$11*$K$9+$C$11*$K$9+$F$11*((ET263+EL263)/MAX(ET263+EL263+EU263, 0.1)*$P$9+EU263/MAX(ET263+EL263+EU263, 0.1)*$Q$9))/($B$11+$C$11+$F$11)</f>
        <v>0</v>
      </c>
      <c r="DA263">
        <v>1.91</v>
      </c>
      <c r="DB263">
        <v>0.5</v>
      </c>
      <c r="DC263" t="s">
        <v>423</v>
      </c>
      <c r="DD263">
        <v>2</v>
      </c>
      <c r="DE263">
        <v>1758506358.6</v>
      </c>
      <c r="DF263">
        <v>420.8051111111111</v>
      </c>
      <c r="DG263">
        <v>419.9801111111111</v>
      </c>
      <c r="DH263">
        <v>24.00576666666667</v>
      </c>
      <c r="DI263">
        <v>23.93281111111111</v>
      </c>
      <c r="DJ263">
        <v>420.6856666666666</v>
      </c>
      <c r="DK263">
        <v>23.77098888888889</v>
      </c>
      <c r="DL263">
        <v>500.0072222222222</v>
      </c>
      <c r="DM263">
        <v>89.96832222222223</v>
      </c>
      <c r="DN263">
        <v>0.05479688888888889</v>
      </c>
      <c r="DO263">
        <v>30.29706666666666</v>
      </c>
      <c r="DP263">
        <v>30.00713333333333</v>
      </c>
      <c r="DQ263">
        <v>999.9000000000001</v>
      </c>
      <c r="DR263">
        <v>0</v>
      </c>
      <c r="DS263">
        <v>0</v>
      </c>
      <c r="DT263">
        <v>10002.29444444444</v>
      </c>
      <c r="DU263">
        <v>0</v>
      </c>
      <c r="DV263">
        <v>1.546888888888889</v>
      </c>
      <c r="DW263">
        <v>0.8249952222222222</v>
      </c>
      <c r="DX263">
        <v>431.1553333333334</v>
      </c>
      <c r="DY263">
        <v>430.2778888888889</v>
      </c>
      <c r="DZ263">
        <v>0.07295968888888889</v>
      </c>
      <c r="EA263">
        <v>419.9801111111111</v>
      </c>
      <c r="EB263">
        <v>23.93281111111111</v>
      </c>
      <c r="EC263">
        <v>2.159757777777778</v>
      </c>
      <c r="ED263">
        <v>2.153193333333333</v>
      </c>
      <c r="EE263">
        <v>18.66691111111111</v>
      </c>
      <c r="EF263">
        <v>18.61825555555556</v>
      </c>
      <c r="EG263">
        <v>0.00500056</v>
      </c>
      <c r="EH263">
        <v>0</v>
      </c>
      <c r="EI263">
        <v>0</v>
      </c>
      <c r="EJ263">
        <v>0</v>
      </c>
      <c r="EK263">
        <v>178.8777777777778</v>
      </c>
      <c r="EL263">
        <v>0.00500056</v>
      </c>
      <c r="EM263">
        <v>-5.977777777777778</v>
      </c>
      <c r="EN263">
        <v>-3.233333333333333</v>
      </c>
      <c r="EO263">
        <v>36.06911111111111</v>
      </c>
      <c r="EP263">
        <v>40.02055555555555</v>
      </c>
      <c r="EQ263">
        <v>37.93022222222222</v>
      </c>
      <c r="ER263">
        <v>40.34011111111111</v>
      </c>
      <c r="ES263">
        <v>38.54122222222222</v>
      </c>
      <c r="ET263">
        <v>0</v>
      </c>
      <c r="EU263">
        <v>0</v>
      </c>
      <c r="EV263">
        <v>0</v>
      </c>
      <c r="EW263">
        <v>1758506363.5</v>
      </c>
      <c r="EX263">
        <v>0</v>
      </c>
      <c r="EY263">
        <v>174.45</v>
      </c>
      <c r="EZ263">
        <v>28.4957258884847</v>
      </c>
      <c r="FA263">
        <v>-29.87692255884988</v>
      </c>
      <c r="FB263">
        <v>-3.811538461538462</v>
      </c>
      <c r="FC263">
        <v>15</v>
      </c>
      <c r="FD263">
        <v>0</v>
      </c>
      <c r="FE263" t="s">
        <v>424</v>
      </c>
      <c r="FF263">
        <v>1747148579.5</v>
      </c>
      <c r="FG263">
        <v>1747148584.5</v>
      </c>
      <c r="FH263">
        <v>0</v>
      </c>
      <c r="FI263">
        <v>0.162</v>
      </c>
      <c r="FJ263">
        <v>-0.001</v>
      </c>
      <c r="FK263">
        <v>0.139</v>
      </c>
      <c r="FL263">
        <v>0.058</v>
      </c>
      <c r="FM263">
        <v>420</v>
      </c>
      <c r="FN263">
        <v>16</v>
      </c>
      <c r="FO263">
        <v>0.19</v>
      </c>
      <c r="FP263">
        <v>0.02</v>
      </c>
      <c r="FQ263">
        <v>0.8052962749999999</v>
      </c>
      <c r="FR263">
        <v>0.2426099549718559</v>
      </c>
      <c r="FS263">
        <v>0.03693065573543713</v>
      </c>
      <c r="FT263">
        <v>1</v>
      </c>
      <c r="FU263">
        <v>174.0382352941176</v>
      </c>
      <c r="FV263">
        <v>18.06111499279605</v>
      </c>
      <c r="FW263">
        <v>5.93142254070652</v>
      </c>
      <c r="FX263">
        <v>0</v>
      </c>
      <c r="FY263">
        <v>0.07284365</v>
      </c>
      <c r="FZ263">
        <v>-0.004566085553471007</v>
      </c>
      <c r="GA263">
        <v>0.001071811208655704</v>
      </c>
      <c r="GB263">
        <v>1</v>
      </c>
      <c r="GC263">
        <v>2</v>
      </c>
      <c r="GD263">
        <v>3</v>
      </c>
      <c r="GE263" t="s">
        <v>434</v>
      </c>
      <c r="GF263">
        <v>3.12701</v>
      </c>
      <c r="GG263">
        <v>2.73284</v>
      </c>
      <c r="GH263">
        <v>0.08536580000000001</v>
      </c>
      <c r="GI263">
        <v>0.0857083</v>
      </c>
      <c r="GJ263">
        <v>0.106344</v>
      </c>
      <c r="GK263">
        <v>0.106664</v>
      </c>
      <c r="GL263">
        <v>27413</v>
      </c>
      <c r="GM263">
        <v>26562.5</v>
      </c>
      <c r="GN263">
        <v>30513.6</v>
      </c>
      <c r="GO263">
        <v>29307.7</v>
      </c>
      <c r="GP263">
        <v>37635.1</v>
      </c>
      <c r="GQ263">
        <v>34434.7</v>
      </c>
      <c r="GR263">
        <v>46683.6</v>
      </c>
      <c r="GS263">
        <v>43537.4</v>
      </c>
      <c r="GT263">
        <v>1.8169</v>
      </c>
      <c r="GU263">
        <v>1.8768</v>
      </c>
      <c r="GV263">
        <v>0.0822954</v>
      </c>
      <c r="GW263">
        <v>0</v>
      </c>
      <c r="GX263">
        <v>28.6719</v>
      </c>
      <c r="GY263">
        <v>999.9</v>
      </c>
      <c r="GZ263">
        <v>55.1</v>
      </c>
      <c r="HA263">
        <v>31.1</v>
      </c>
      <c r="HB263">
        <v>27.7877</v>
      </c>
      <c r="HC263">
        <v>63.0618</v>
      </c>
      <c r="HD263">
        <v>16.5064</v>
      </c>
      <c r="HE263">
        <v>1</v>
      </c>
      <c r="HF263">
        <v>0.160551</v>
      </c>
      <c r="HG263">
        <v>-1.36067</v>
      </c>
      <c r="HH263">
        <v>20.2121</v>
      </c>
      <c r="HI263">
        <v>5.23541</v>
      </c>
      <c r="HJ263">
        <v>11.974</v>
      </c>
      <c r="HK263">
        <v>4.97215</v>
      </c>
      <c r="HL263">
        <v>3.291</v>
      </c>
      <c r="HM263">
        <v>9999</v>
      </c>
      <c r="HN263">
        <v>9999</v>
      </c>
      <c r="HO263">
        <v>9999</v>
      </c>
      <c r="HP263">
        <v>999.9</v>
      </c>
      <c r="HQ263">
        <v>4.97296</v>
      </c>
      <c r="HR263">
        <v>1.87738</v>
      </c>
      <c r="HS263">
        <v>1.87546</v>
      </c>
      <c r="HT263">
        <v>1.87827</v>
      </c>
      <c r="HU263">
        <v>1.875</v>
      </c>
      <c r="HV263">
        <v>1.87851</v>
      </c>
      <c r="HW263">
        <v>1.87566</v>
      </c>
      <c r="HX263">
        <v>1.87683</v>
      </c>
      <c r="HY263">
        <v>0</v>
      </c>
      <c r="HZ263">
        <v>0</v>
      </c>
      <c r="IA263">
        <v>0</v>
      </c>
      <c r="IB263">
        <v>0</v>
      </c>
      <c r="IC263" t="s">
        <v>426</v>
      </c>
      <c r="ID263" t="s">
        <v>427</v>
      </c>
      <c r="IE263" t="s">
        <v>428</v>
      </c>
      <c r="IF263" t="s">
        <v>428</v>
      </c>
      <c r="IG263" t="s">
        <v>428</v>
      </c>
      <c r="IH263" t="s">
        <v>428</v>
      </c>
      <c r="II263">
        <v>0</v>
      </c>
      <c r="IJ263">
        <v>100</v>
      </c>
      <c r="IK263">
        <v>100</v>
      </c>
      <c r="IL263">
        <v>0.12</v>
      </c>
      <c r="IM263">
        <v>0.2348</v>
      </c>
      <c r="IN263">
        <v>-0.2620446997112612</v>
      </c>
      <c r="IO263">
        <v>0.0009670109888777422</v>
      </c>
      <c r="IP263">
        <v>-2.06069886015755E-07</v>
      </c>
      <c r="IQ263">
        <v>1.492131737393187E-10</v>
      </c>
      <c r="IR263">
        <v>-0.04753701319922854</v>
      </c>
      <c r="IS263">
        <v>-0.001311061913088307</v>
      </c>
      <c r="IT263">
        <v>0.0006994928358591311</v>
      </c>
      <c r="IU263">
        <v>-6.08881213830995E-06</v>
      </c>
      <c r="IV263">
        <v>3</v>
      </c>
      <c r="IW263">
        <v>2112</v>
      </c>
      <c r="IX263">
        <v>1</v>
      </c>
      <c r="IY263">
        <v>30</v>
      </c>
      <c r="IZ263">
        <v>189296.4</v>
      </c>
      <c r="JA263">
        <v>189296.3</v>
      </c>
      <c r="JB263">
        <v>1.1145</v>
      </c>
      <c r="JC263">
        <v>2.55371</v>
      </c>
      <c r="JD263">
        <v>1.39893</v>
      </c>
      <c r="JE263">
        <v>2.35352</v>
      </c>
      <c r="JF263">
        <v>1.44897</v>
      </c>
      <c r="JG263">
        <v>2.53662</v>
      </c>
      <c r="JH263">
        <v>37.4338</v>
      </c>
      <c r="JI263">
        <v>24.2188</v>
      </c>
      <c r="JJ263">
        <v>18</v>
      </c>
      <c r="JK263">
        <v>475.901</v>
      </c>
      <c r="JL263">
        <v>484.014</v>
      </c>
      <c r="JM263">
        <v>30.9607</v>
      </c>
      <c r="JN263">
        <v>29.2553</v>
      </c>
      <c r="JO263">
        <v>29.9999</v>
      </c>
      <c r="JP263">
        <v>28.9939</v>
      </c>
      <c r="JQ263">
        <v>29.0631</v>
      </c>
      <c r="JR263">
        <v>22.3382</v>
      </c>
      <c r="JS263">
        <v>22.6256</v>
      </c>
      <c r="JT263">
        <v>100</v>
      </c>
      <c r="JU263">
        <v>30.961</v>
      </c>
      <c r="JV263">
        <v>420</v>
      </c>
      <c r="JW263">
        <v>23.9842</v>
      </c>
      <c r="JX263">
        <v>100.883</v>
      </c>
      <c r="JY263">
        <v>100.155</v>
      </c>
    </row>
    <row r="264" spans="1:285">
      <c r="A264">
        <v>248</v>
      </c>
      <c r="B264">
        <v>1758506363.6</v>
      </c>
      <c r="C264">
        <v>2847</v>
      </c>
      <c r="D264" t="s">
        <v>927</v>
      </c>
      <c r="E264" t="s">
        <v>928</v>
      </c>
      <c r="F264">
        <v>5</v>
      </c>
      <c r="G264" t="s">
        <v>734</v>
      </c>
      <c r="H264" t="s">
        <v>420</v>
      </c>
      <c r="I264" t="s">
        <v>421</v>
      </c>
      <c r="J264">
        <v>1758506360.6</v>
      </c>
      <c r="K264">
        <f>(L264)/1000</f>
        <v>0</v>
      </c>
      <c r="L264">
        <f>1000*DL264*AJ264*(DH264-DI264)/(100*DA264*(1000-AJ264*DH264))</f>
        <v>0</v>
      </c>
      <c r="M264">
        <f>DL264*AJ264*(DG264-DF264*(1000-AJ264*DI264)/(1000-AJ264*DH264))/(100*DA264)</f>
        <v>0</v>
      </c>
      <c r="N264">
        <f>DF264 - IF(AJ264&gt;1, M264*DA264*100.0/(AL264), 0)</f>
        <v>0</v>
      </c>
      <c r="O264">
        <f>((U264-K264/2)*N264-M264)/(U264+K264/2)</f>
        <v>0</v>
      </c>
      <c r="P264">
        <f>O264*(DM264+DN264)/1000.0</f>
        <v>0</v>
      </c>
      <c r="Q264">
        <f>(DF264 - IF(AJ264&gt;1, M264*DA264*100.0/(AL264), 0))*(DM264+DN264)/1000.0</f>
        <v>0</v>
      </c>
      <c r="R264">
        <f>2.0/((1/T264-1/S264)+SIGN(T264)*SQRT((1/T264-1/S264)*(1/T264-1/S264) + 4*DB264/((DB264+1)*(DB264+1))*(2*1/T264*1/S264-1/S264*1/S264)))</f>
        <v>0</v>
      </c>
      <c r="S264">
        <f>IF(LEFT(DC264,1)&lt;&gt;"0",IF(LEFT(DC264,1)="1",3.0,DD264),$D$5+$E$5*(DT264*DM264/($K$5*1000))+$F$5*(DT264*DM264/($K$5*1000))*MAX(MIN(DA264,$J$5),$I$5)*MAX(MIN(DA264,$J$5),$I$5)+$G$5*MAX(MIN(DA264,$J$5),$I$5)*(DT264*DM264/($K$5*1000))+$H$5*(DT264*DM264/($K$5*1000))*(DT264*DM264/($K$5*1000)))</f>
        <v>0</v>
      </c>
      <c r="T264">
        <f>K264*(1000-(1000*0.61365*exp(17.502*X264/(240.97+X264))/(DM264+DN264)+DH264)/2)/(1000*0.61365*exp(17.502*X264/(240.97+X264))/(DM264+DN264)-DH264)</f>
        <v>0</v>
      </c>
      <c r="U264">
        <f>1/((DB264+1)/(R264/1.6)+1/(S264/1.37)) + DB264/((DB264+1)/(R264/1.6) + DB264/(S264/1.37))</f>
        <v>0</v>
      </c>
      <c r="V264">
        <f>(CW264*CZ264)</f>
        <v>0</v>
      </c>
      <c r="W264">
        <f>(DO264+(V264+2*0.95*5.67E-8*(((DO264+$B$7)+273)^4-(DO264+273)^4)-44100*K264)/(1.84*29.3*S264+8*0.95*5.67E-8*(DO264+273)^3))</f>
        <v>0</v>
      </c>
      <c r="X264">
        <f>($C$7*DP264+$D$7*DQ264+$E$7*W264)</f>
        <v>0</v>
      </c>
      <c r="Y264">
        <f>0.61365*exp(17.502*X264/(240.97+X264))</f>
        <v>0</v>
      </c>
      <c r="Z264">
        <f>(AA264/AB264*100)</f>
        <v>0</v>
      </c>
      <c r="AA264">
        <f>DH264*(DM264+DN264)/1000</f>
        <v>0</v>
      </c>
      <c r="AB264">
        <f>0.61365*exp(17.502*DO264/(240.97+DO264))</f>
        <v>0</v>
      </c>
      <c r="AC264">
        <f>(Y264-DH264*(DM264+DN264)/1000)</f>
        <v>0</v>
      </c>
      <c r="AD264">
        <f>(-K264*44100)</f>
        <v>0</v>
      </c>
      <c r="AE264">
        <f>2*29.3*S264*0.92*(DO264-X264)</f>
        <v>0</v>
      </c>
      <c r="AF264">
        <f>2*0.95*5.67E-8*(((DO264+$B$7)+273)^4-(X264+273)^4)</f>
        <v>0</v>
      </c>
      <c r="AG264">
        <f>V264+AF264+AD264+AE264</f>
        <v>0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MAX(0,($B$13+$C$13*DT264)/(1+$D$13*DT264)*DM264/(DO264+273)*$E$13)</f>
        <v>0</v>
      </c>
      <c r="AM264" t="s">
        <v>422</v>
      </c>
      <c r="AN264" t="s">
        <v>422</v>
      </c>
      <c r="AO264">
        <v>0</v>
      </c>
      <c r="AP264">
        <v>0</v>
      </c>
      <c r="AQ264">
        <f>1-AO264/AP264</f>
        <v>0</v>
      </c>
      <c r="AR264">
        <v>0</v>
      </c>
      <c r="AS264" t="s">
        <v>422</v>
      </c>
      <c r="AT264" t="s">
        <v>422</v>
      </c>
      <c r="AU264">
        <v>0</v>
      </c>
      <c r="AV264">
        <v>0</v>
      </c>
      <c r="AW264">
        <f>1-AU264/AV264</f>
        <v>0</v>
      </c>
      <c r="AX264">
        <v>0.5</v>
      </c>
      <c r="AY264">
        <f>CX264</f>
        <v>0</v>
      </c>
      <c r="AZ264">
        <f>M264</f>
        <v>0</v>
      </c>
      <c r="BA264">
        <f>AW264*AX264*AY264</f>
        <v>0</v>
      </c>
      <c r="BB264">
        <f>(AZ264-AR264)/AY264</f>
        <v>0</v>
      </c>
      <c r="BC264">
        <f>(AP264-AV264)/AV264</f>
        <v>0</v>
      </c>
      <c r="BD264">
        <f>AO264/(AQ264+AO264/AV264)</f>
        <v>0</v>
      </c>
      <c r="BE264" t="s">
        <v>422</v>
      </c>
      <c r="BF264">
        <v>0</v>
      </c>
      <c r="BG264">
        <f>IF(BF264&lt;&gt;0, BF264, BD264)</f>
        <v>0</v>
      </c>
      <c r="BH264">
        <f>1-BG264/AV264</f>
        <v>0</v>
      </c>
      <c r="BI264">
        <f>(AV264-AU264)/(AV264-BG264)</f>
        <v>0</v>
      </c>
      <c r="BJ264">
        <f>(AP264-AV264)/(AP264-BG264)</f>
        <v>0</v>
      </c>
      <c r="BK264">
        <f>(AV264-AU264)/(AV264-AO264)</f>
        <v>0</v>
      </c>
      <c r="BL264">
        <f>(AP264-AV264)/(AP264-AO264)</f>
        <v>0</v>
      </c>
      <c r="BM264">
        <f>(BI264*BG264/AU264)</f>
        <v>0</v>
      </c>
      <c r="BN264">
        <f>(1-BM264)</f>
        <v>0</v>
      </c>
      <c r="CW264">
        <f>$B$11*DU264+$C$11*DV264+$F$11*EG264*(1-EJ264)</f>
        <v>0</v>
      </c>
      <c r="CX264">
        <f>CW264*CY264</f>
        <v>0</v>
      </c>
      <c r="CY264">
        <f>($B$11*$D$9+$C$11*$D$9+$F$11*((ET264+EL264)/MAX(ET264+EL264+EU264, 0.1)*$I$9+EU264/MAX(ET264+EL264+EU264, 0.1)*$J$9))/($B$11+$C$11+$F$11)</f>
        <v>0</v>
      </c>
      <c r="CZ264">
        <f>($B$11*$K$9+$C$11*$K$9+$F$11*((ET264+EL264)/MAX(ET264+EL264+EU264, 0.1)*$P$9+EU264/MAX(ET264+EL264+EU264, 0.1)*$Q$9))/($B$11+$C$11+$F$11)</f>
        <v>0</v>
      </c>
      <c r="DA264">
        <v>1.91</v>
      </c>
      <c r="DB264">
        <v>0.5</v>
      </c>
      <c r="DC264" t="s">
        <v>423</v>
      </c>
      <c r="DD264">
        <v>2</v>
      </c>
      <c r="DE264">
        <v>1758506360.6</v>
      </c>
      <c r="DF264">
        <v>420.8088888888889</v>
      </c>
      <c r="DG264">
        <v>419.9981111111111</v>
      </c>
      <c r="DH264">
        <v>24.00513333333334</v>
      </c>
      <c r="DI264">
        <v>23.93214444444444</v>
      </c>
      <c r="DJ264">
        <v>420.6895555555556</v>
      </c>
      <c r="DK264">
        <v>23.77036666666667</v>
      </c>
      <c r="DL264">
        <v>500.008</v>
      </c>
      <c r="DM264">
        <v>89.96796666666667</v>
      </c>
      <c r="DN264">
        <v>0.05485254444444444</v>
      </c>
      <c r="DO264">
        <v>30.29705555555556</v>
      </c>
      <c r="DP264">
        <v>30.01032222222222</v>
      </c>
      <c r="DQ264">
        <v>999.9000000000001</v>
      </c>
      <c r="DR264">
        <v>0</v>
      </c>
      <c r="DS264">
        <v>0</v>
      </c>
      <c r="DT264">
        <v>10005.13888888889</v>
      </c>
      <c r="DU264">
        <v>0</v>
      </c>
      <c r="DV264">
        <v>1.556085555555555</v>
      </c>
      <c r="DW264">
        <v>0.8108384444444444</v>
      </c>
      <c r="DX264">
        <v>431.1591111111111</v>
      </c>
      <c r="DY264">
        <v>430.296</v>
      </c>
      <c r="DZ264">
        <v>0.07300757777777778</v>
      </c>
      <c r="EA264">
        <v>419.9981111111111</v>
      </c>
      <c r="EB264">
        <v>23.93214444444444</v>
      </c>
      <c r="EC264">
        <v>2.159692222222222</v>
      </c>
      <c r="ED264">
        <v>2.153124444444444</v>
      </c>
      <c r="EE264">
        <v>18.66642222222222</v>
      </c>
      <c r="EF264">
        <v>18.61774444444445</v>
      </c>
      <c r="EG264">
        <v>0.00500056</v>
      </c>
      <c r="EH264">
        <v>0</v>
      </c>
      <c r="EI264">
        <v>0</v>
      </c>
      <c r="EJ264">
        <v>0</v>
      </c>
      <c r="EK264">
        <v>175.9111111111111</v>
      </c>
      <c r="EL264">
        <v>0.00500056</v>
      </c>
      <c r="EM264">
        <v>-3.177777777777778</v>
      </c>
      <c r="EN264">
        <v>-2.866666666666667</v>
      </c>
      <c r="EO264">
        <v>36.08988888888889</v>
      </c>
      <c r="EP264">
        <v>39.99288888888889</v>
      </c>
      <c r="EQ264">
        <v>37.86777777777777</v>
      </c>
      <c r="ER264">
        <v>40.24277777777777</v>
      </c>
      <c r="ES264">
        <v>38.562</v>
      </c>
      <c r="ET264">
        <v>0</v>
      </c>
      <c r="EU264">
        <v>0</v>
      </c>
      <c r="EV264">
        <v>0</v>
      </c>
      <c r="EW264">
        <v>1758506365.3</v>
      </c>
      <c r="EX264">
        <v>0</v>
      </c>
      <c r="EY264">
        <v>174.036</v>
      </c>
      <c r="EZ264">
        <v>8.976922739398475</v>
      </c>
      <c r="FA264">
        <v>-6.684615120168262</v>
      </c>
      <c r="FB264">
        <v>-3.256</v>
      </c>
      <c r="FC264">
        <v>15</v>
      </c>
      <c r="FD264">
        <v>0</v>
      </c>
      <c r="FE264" t="s">
        <v>424</v>
      </c>
      <c r="FF264">
        <v>1747148579.5</v>
      </c>
      <c r="FG264">
        <v>1747148584.5</v>
      </c>
      <c r="FH264">
        <v>0</v>
      </c>
      <c r="FI264">
        <v>0.162</v>
      </c>
      <c r="FJ264">
        <v>-0.001</v>
      </c>
      <c r="FK264">
        <v>0.139</v>
      </c>
      <c r="FL264">
        <v>0.058</v>
      </c>
      <c r="FM264">
        <v>420</v>
      </c>
      <c r="FN264">
        <v>16</v>
      </c>
      <c r="FO264">
        <v>0.19</v>
      </c>
      <c r="FP264">
        <v>0.02</v>
      </c>
      <c r="FQ264">
        <v>0.8074504390243903</v>
      </c>
      <c r="FR264">
        <v>0.1963527595818813</v>
      </c>
      <c r="FS264">
        <v>0.03541432017580706</v>
      </c>
      <c r="FT264">
        <v>1</v>
      </c>
      <c r="FU264">
        <v>173.3294117647059</v>
      </c>
      <c r="FV264">
        <v>15.17799820955299</v>
      </c>
      <c r="FW264">
        <v>6.112067591430459</v>
      </c>
      <c r="FX264">
        <v>0</v>
      </c>
      <c r="FY264">
        <v>0.07278591463414634</v>
      </c>
      <c r="FZ264">
        <v>-0.002411431358884951</v>
      </c>
      <c r="GA264">
        <v>0.0009944873407969331</v>
      </c>
      <c r="GB264">
        <v>1</v>
      </c>
      <c r="GC264">
        <v>2</v>
      </c>
      <c r="GD264">
        <v>3</v>
      </c>
      <c r="GE264" t="s">
        <v>434</v>
      </c>
      <c r="GF264">
        <v>3.12711</v>
      </c>
      <c r="GG264">
        <v>2.73263</v>
      </c>
      <c r="GH264">
        <v>0.08536829999999999</v>
      </c>
      <c r="GI264">
        <v>0.085717</v>
      </c>
      <c r="GJ264">
        <v>0.106342</v>
      </c>
      <c r="GK264">
        <v>0.106661</v>
      </c>
      <c r="GL264">
        <v>27412.9</v>
      </c>
      <c r="GM264">
        <v>26562.6</v>
      </c>
      <c r="GN264">
        <v>30513.6</v>
      </c>
      <c r="GO264">
        <v>29308.1</v>
      </c>
      <c r="GP264">
        <v>37635.3</v>
      </c>
      <c r="GQ264">
        <v>34435.1</v>
      </c>
      <c r="GR264">
        <v>46683.7</v>
      </c>
      <c r="GS264">
        <v>43537.7</v>
      </c>
      <c r="GT264">
        <v>1.81712</v>
      </c>
      <c r="GU264">
        <v>1.87655</v>
      </c>
      <c r="GV264">
        <v>0.08203829999999999</v>
      </c>
      <c r="GW264">
        <v>0</v>
      </c>
      <c r="GX264">
        <v>28.6728</v>
      </c>
      <c r="GY264">
        <v>999.9</v>
      </c>
      <c r="GZ264">
        <v>55.1</v>
      </c>
      <c r="HA264">
        <v>31.1</v>
      </c>
      <c r="HB264">
        <v>27.7856</v>
      </c>
      <c r="HC264">
        <v>63.2218</v>
      </c>
      <c r="HD264">
        <v>16.5144</v>
      </c>
      <c r="HE264">
        <v>1</v>
      </c>
      <c r="HF264">
        <v>0.160366</v>
      </c>
      <c r="HG264">
        <v>-1.36816</v>
      </c>
      <c r="HH264">
        <v>20.2121</v>
      </c>
      <c r="HI264">
        <v>5.23541</v>
      </c>
      <c r="HJ264">
        <v>11.974</v>
      </c>
      <c r="HK264">
        <v>4.97225</v>
      </c>
      <c r="HL264">
        <v>3.291</v>
      </c>
      <c r="HM264">
        <v>9999</v>
      </c>
      <c r="HN264">
        <v>9999</v>
      </c>
      <c r="HO264">
        <v>9999</v>
      </c>
      <c r="HP264">
        <v>999.9</v>
      </c>
      <c r="HQ264">
        <v>4.97296</v>
      </c>
      <c r="HR264">
        <v>1.87738</v>
      </c>
      <c r="HS264">
        <v>1.87546</v>
      </c>
      <c r="HT264">
        <v>1.87826</v>
      </c>
      <c r="HU264">
        <v>1.87499</v>
      </c>
      <c r="HV264">
        <v>1.87851</v>
      </c>
      <c r="HW264">
        <v>1.87564</v>
      </c>
      <c r="HX264">
        <v>1.87683</v>
      </c>
      <c r="HY264">
        <v>0</v>
      </c>
      <c r="HZ264">
        <v>0</v>
      </c>
      <c r="IA264">
        <v>0</v>
      </c>
      <c r="IB264">
        <v>0</v>
      </c>
      <c r="IC264" t="s">
        <v>426</v>
      </c>
      <c r="ID264" t="s">
        <v>427</v>
      </c>
      <c r="IE264" t="s">
        <v>428</v>
      </c>
      <c r="IF264" t="s">
        <v>428</v>
      </c>
      <c r="IG264" t="s">
        <v>428</v>
      </c>
      <c r="IH264" t="s">
        <v>428</v>
      </c>
      <c r="II264">
        <v>0</v>
      </c>
      <c r="IJ264">
        <v>100</v>
      </c>
      <c r="IK264">
        <v>100</v>
      </c>
      <c r="IL264">
        <v>0.12</v>
      </c>
      <c r="IM264">
        <v>0.2348</v>
      </c>
      <c r="IN264">
        <v>-0.2620446997112612</v>
      </c>
      <c r="IO264">
        <v>0.0009670109888777422</v>
      </c>
      <c r="IP264">
        <v>-2.06069886015755E-07</v>
      </c>
      <c r="IQ264">
        <v>1.492131737393187E-10</v>
      </c>
      <c r="IR264">
        <v>-0.04753701319922854</v>
      </c>
      <c r="IS264">
        <v>-0.001311061913088307</v>
      </c>
      <c r="IT264">
        <v>0.0006994928358591311</v>
      </c>
      <c r="IU264">
        <v>-6.08881213830995E-06</v>
      </c>
      <c r="IV264">
        <v>3</v>
      </c>
      <c r="IW264">
        <v>2112</v>
      </c>
      <c r="IX264">
        <v>1</v>
      </c>
      <c r="IY264">
        <v>30</v>
      </c>
      <c r="IZ264">
        <v>189296.4</v>
      </c>
      <c r="JA264">
        <v>189296.3</v>
      </c>
      <c r="JB264">
        <v>1.11328</v>
      </c>
      <c r="JC264">
        <v>2.55737</v>
      </c>
      <c r="JD264">
        <v>1.39893</v>
      </c>
      <c r="JE264">
        <v>2.35474</v>
      </c>
      <c r="JF264">
        <v>1.44897</v>
      </c>
      <c r="JG264">
        <v>2.53052</v>
      </c>
      <c r="JH264">
        <v>37.4338</v>
      </c>
      <c r="JI264">
        <v>24.2188</v>
      </c>
      <c r="JJ264">
        <v>18</v>
      </c>
      <c r="JK264">
        <v>476.021</v>
      </c>
      <c r="JL264">
        <v>483.837</v>
      </c>
      <c r="JM264">
        <v>30.9585</v>
      </c>
      <c r="JN264">
        <v>29.254</v>
      </c>
      <c r="JO264">
        <v>29.9999</v>
      </c>
      <c r="JP264">
        <v>28.9935</v>
      </c>
      <c r="JQ264">
        <v>29.0619</v>
      </c>
      <c r="JR264">
        <v>22.3351</v>
      </c>
      <c r="JS264">
        <v>22.6256</v>
      </c>
      <c r="JT264">
        <v>100</v>
      </c>
      <c r="JU264">
        <v>30.961</v>
      </c>
      <c r="JV264">
        <v>420</v>
      </c>
      <c r="JW264">
        <v>23.9842</v>
      </c>
      <c r="JX264">
        <v>100.883</v>
      </c>
      <c r="JY264">
        <v>100.156</v>
      </c>
    </row>
    <row r="265" spans="1:285">
      <c r="A265">
        <v>249</v>
      </c>
      <c r="B265">
        <v>1758506365.6</v>
      </c>
      <c r="C265">
        <v>2849</v>
      </c>
      <c r="D265" t="s">
        <v>929</v>
      </c>
      <c r="E265" t="s">
        <v>930</v>
      </c>
      <c r="F265">
        <v>5</v>
      </c>
      <c r="G265" t="s">
        <v>734</v>
      </c>
      <c r="H265" t="s">
        <v>420</v>
      </c>
      <c r="I265" t="s">
        <v>421</v>
      </c>
      <c r="J265">
        <v>1758506362.6</v>
      </c>
      <c r="K265">
        <f>(L265)/1000</f>
        <v>0</v>
      </c>
      <c r="L265">
        <f>1000*DL265*AJ265*(DH265-DI265)/(100*DA265*(1000-AJ265*DH265))</f>
        <v>0</v>
      </c>
      <c r="M265">
        <f>DL265*AJ265*(DG265-DF265*(1000-AJ265*DI265)/(1000-AJ265*DH265))/(100*DA265)</f>
        <v>0</v>
      </c>
      <c r="N265">
        <f>DF265 - IF(AJ265&gt;1, M265*DA265*100.0/(AL265), 0)</f>
        <v>0</v>
      </c>
      <c r="O265">
        <f>((U265-K265/2)*N265-M265)/(U265+K265/2)</f>
        <v>0</v>
      </c>
      <c r="P265">
        <f>O265*(DM265+DN265)/1000.0</f>
        <v>0</v>
      </c>
      <c r="Q265">
        <f>(DF265 - IF(AJ265&gt;1, M265*DA265*100.0/(AL265), 0))*(DM265+DN265)/1000.0</f>
        <v>0</v>
      </c>
      <c r="R265">
        <f>2.0/((1/T265-1/S265)+SIGN(T265)*SQRT((1/T265-1/S265)*(1/T265-1/S265) + 4*DB265/((DB265+1)*(DB265+1))*(2*1/T265*1/S265-1/S265*1/S265)))</f>
        <v>0</v>
      </c>
      <c r="S265">
        <f>IF(LEFT(DC265,1)&lt;&gt;"0",IF(LEFT(DC265,1)="1",3.0,DD265),$D$5+$E$5*(DT265*DM265/($K$5*1000))+$F$5*(DT265*DM265/($K$5*1000))*MAX(MIN(DA265,$J$5),$I$5)*MAX(MIN(DA265,$J$5),$I$5)+$G$5*MAX(MIN(DA265,$J$5),$I$5)*(DT265*DM265/($K$5*1000))+$H$5*(DT265*DM265/($K$5*1000))*(DT265*DM265/($K$5*1000)))</f>
        <v>0</v>
      </c>
      <c r="T265">
        <f>K265*(1000-(1000*0.61365*exp(17.502*X265/(240.97+X265))/(DM265+DN265)+DH265)/2)/(1000*0.61365*exp(17.502*X265/(240.97+X265))/(DM265+DN265)-DH265)</f>
        <v>0</v>
      </c>
      <c r="U265">
        <f>1/((DB265+1)/(R265/1.6)+1/(S265/1.37)) + DB265/((DB265+1)/(R265/1.6) + DB265/(S265/1.37))</f>
        <v>0</v>
      </c>
      <c r="V265">
        <f>(CW265*CZ265)</f>
        <v>0</v>
      </c>
      <c r="W265">
        <f>(DO265+(V265+2*0.95*5.67E-8*(((DO265+$B$7)+273)^4-(DO265+273)^4)-44100*K265)/(1.84*29.3*S265+8*0.95*5.67E-8*(DO265+273)^3))</f>
        <v>0</v>
      </c>
      <c r="X265">
        <f>($C$7*DP265+$D$7*DQ265+$E$7*W265)</f>
        <v>0</v>
      </c>
      <c r="Y265">
        <f>0.61365*exp(17.502*X265/(240.97+X265))</f>
        <v>0</v>
      </c>
      <c r="Z265">
        <f>(AA265/AB265*100)</f>
        <v>0</v>
      </c>
      <c r="AA265">
        <f>DH265*(DM265+DN265)/1000</f>
        <v>0</v>
      </c>
      <c r="AB265">
        <f>0.61365*exp(17.502*DO265/(240.97+DO265))</f>
        <v>0</v>
      </c>
      <c r="AC265">
        <f>(Y265-DH265*(DM265+DN265)/1000)</f>
        <v>0</v>
      </c>
      <c r="AD265">
        <f>(-K265*44100)</f>
        <v>0</v>
      </c>
      <c r="AE265">
        <f>2*29.3*S265*0.92*(DO265-X265)</f>
        <v>0</v>
      </c>
      <c r="AF265">
        <f>2*0.95*5.67E-8*(((DO265+$B$7)+273)^4-(X265+273)^4)</f>
        <v>0</v>
      </c>
      <c r="AG265">
        <f>V265+AF265+AD265+AE265</f>
        <v>0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MAX(0,($B$13+$C$13*DT265)/(1+$D$13*DT265)*DM265/(DO265+273)*$E$13)</f>
        <v>0</v>
      </c>
      <c r="AM265" t="s">
        <v>422</v>
      </c>
      <c r="AN265" t="s">
        <v>422</v>
      </c>
      <c r="AO265">
        <v>0</v>
      </c>
      <c r="AP265">
        <v>0</v>
      </c>
      <c r="AQ265">
        <f>1-AO265/AP265</f>
        <v>0</v>
      </c>
      <c r="AR265">
        <v>0</v>
      </c>
      <c r="AS265" t="s">
        <v>422</v>
      </c>
      <c r="AT265" t="s">
        <v>422</v>
      </c>
      <c r="AU265">
        <v>0</v>
      </c>
      <c r="AV265">
        <v>0</v>
      </c>
      <c r="AW265">
        <f>1-AU265/AV265</f>
        <v>0</v>
      </c>
      <c r="AX265">
        <v>0.5</v>
      </c>
      <c r="AY265">
        <f>CX265</f>
        <v>0</v>
      </c>
      <c r="AZ265">
        <f>M265</f>
        <v>0</v>
      </c>
      <c r="BA265">
        <f>AW265*AX265*AY265</f>
        <v>0</v>
      </c>
      <c r="BB265">
        <f>(AZ265-AR265)/AY265</f>
        <v>0</v>
      </c>
      <c r="BC265">
        <f>(AP265-AV265)/AV265</f>
        <v>0</v>
      </c>
      <c r="BD265">
        <f>AO265/(AQ265+AO265/AV265)</f>
        <v>0</v>
      </c>
      <c r="BE265" t="s">
        <v>422</v>
      </c>
      <c r="BF265">
        <v>0</v>
      </c>
      <c r="BG265">
        <f>IF(BF265&lt;&gt;0, BF265, BD265)</f>
        <v>0</v>
      </c>
      <c r="BH265">
        <f>1-BG265/AV265</f>
        <v>0</v>
      </c>
      <c r="BI265">
        <f>(AV265-AU265)/(AV265-BG265)</f>
        <v>0</v>
      </c>
      <c r="BJ265">
        <f>(AP265-AV265)/(AP265-BG265)</f>
        <v>0</v>
      </c>
      <c r="BK265">
        <f>(AV265-AU265)/(AV265-AO265)</f>
        <v>0</v>
      </c>
      <c r="BL265">
        <f>(AP265-AV265)/(AP265-AO265)</f>
        <v>0</v>
      </c>
      <c r="BM265">
        <f>(BI265*BG265/AU265)</f>
        <v>0</v>
      </c>
      <c r="BN265">
        <f>(1-BM265)</f>
        <v>0</v>
      </c>
      <c r="CW265">
        <f>$B$11*DU265+$C$11*DV265+$F$11*EG265*(1-EJ265)</f>
        <v>0</v>
      </c>
      <c r="CX265">
        <f>CW265*CY265</f>
        <v>0</v>
      </c>
      <c r="CY265">
        <f>($B$11*$D$9+$C$11*$D$9+$F$11*((ET265+EL265)/MAX(ET265+EL265+EU265, 0.1)*$I$9+EU265/MAX(ET265+EL265+EU265, 0.1)*$J$9))/($B$11+$C$11+$F$11)</f>
        <v>0</v>
      </c>
      <c r="CZ265">
        <f>($B$11*$K$9+$C$11*$K$9+$F$11*((ET265+EL265)/MAX(ET265+EL265+EU265, 0.1)*$P$9+EU265/MAX(ET265+EL265+EU265, 0.1)*$Q$9))/($B$11+$C$11+$F$11)</f>
        <v>0</v>
      </c>
      <c r="DA265">
        <v>1.91</v>
      </c>
      <c r="DB265">
        <v>0.5</v>
      </c>
      <c r="DC265" t="s">
        <v>423</v>
      </c>
      <c r="DD265">
        <v>2</v>
      </c>
      <c r="DE265">
        <v>1758506362.6</v>
      </c>
      <c r="DF265">
        <v>420.8183333333333</v>
      </c>
      <c r="DG265">
        <v>420.0204444444444</v>
      </c>
      <c r="DH265">
        <v>24.00438888888889</v>
      </c>
      <c r="DI265">
        <v>23.93127777777778</v>
      </c>
      <c r="DJ265">
        <v>420.6988888888889</v>
      </c>
      <c r="DK265">
        <v>23.76964444444445</v>
      </c>
      <c r="DL265">
        <v>500.0172222222222</v>
      </c>
      <c r="DM265">
        <v>89.96763333333332</v>
      </c>
      <c r="DN265">
        <v>0.05486903333333334</v>
      </c>
      <c r="DO265">
        <v>30.29654444444445</v>
      </c>
      <c r="DP265">
        <v>30.01126666666666</v>
      </c>
      <c r="DQ265">
        <v>999.9000000000001</v>
      </c>
      <c r="DR265">
        <v>0</v>
      </c>
      <c r="DS265">
        <v>0</v>
      </c>
      <c r="DT265">
        <v>10001.6</v>
      </c>
      <c r="DU265">
        <v>0</v>
      </c>
      <c r="DV265">
        <v>1.562982222222222</v>
      </c>
      <c r="DW265">
        <v>0.797977</v>
      </c>
      <c r="DX265">
        <v>431.1683333333333</v>
      </c>
      <c r="DY265">
        <v>430.3185555555556</v>
      </c>
      <c r="DZ265">
        <v>0.07311334444444445</v>
      </c>
      <c r="EA265">
        <v>420.0204444444444</v>
      </c>
      <c r="EB265">
        <v>23.93127777777778</v>
      </c>
      <c r="EC265">
        <v>2.159616666666667</v>
      </c>
      <c r="ED265">
        <v>2.153038888888889</v>
      </c>
      <c r="EE265">
        <v>18.66586666666667</v>
      </c>
      <c r="EF265">
        <v>18.61712222222222</v>
      </c>
      <c r="EG265">
        <v>0.00500056</v>
      </c>
      <c r="EH265">
        <v>0</v>
      </c>
      <c r="EI265">
        <v>0</v>
      </c>
      <c r="EJ265">
        <v>0</v>
      </c>
      <c r="EK265">
        <v>173.6111111111111</v>
      </c>
      <c r="EL265">
        <v>0.00500056</v>
      </c>
      <c r="EM265">
        <v>-1.666666666666667</v>
      </c>
      <c r="EN265">
        <v>-2.922222222222222</v>
      </c>
      <c r="EO265">
        <v>36.07611111111111</v>
      </c>
      <c r="EP265">
        <v>39.95811111111111</v>
      </c>
      <c r="EQ265">
        <v>37.78455555555556</v>
      </c>
      <c r="ER265">
        <v>40.083</v>
      </c>
      <c r="ES265">
        <v>38.47177777777777</v>
      </c>
      <c r="ET265">
        <v>0</v>
      </c>
      <c r="EU265">
        <v>0</v>
      </c>
      <c r="EV265">
        <v>0</v>
      </c>
      <c r="EW265">
        <v>1758506367.7</v>
      </c>
      <c r="EX265">
        <v>0</v>
      </c>
      <c r="EY265">
        <v>173.496</v>
      </c>
      <c r="EZ265">
        <v>-23.30000032522727</v>
      </c>
      <c r="FA265">
        <v>14.50769271911719</v>
      </c>
      <c r="FB265">
        <v>-2.992</v>
      </c>
      <c r="FC265">
        <v>15</v>
      </c>
      <c r="FD265">
        <v>0</v>
      </c>
      <c r="FE265" t="s">
        <v>424</v>
      </c>
      <c r="FF265">
        <v>1747148579.5</v>
      </c>
      <c r="FG265">
        <v>1747148584.5</v>
      </c>
      <c r="FH265">
        <v>0</v>
      </c>
      <c r="FI265">
        <v>0.162</v>
      </c>
      <c r="FJ265">
        <v>-0.001</v>
      </c>
      <c r="FK265">
        <v>0.139</v>
      </c>
      <c r="FL265">
        <v>0.058</v>
      </c>
      <c r="FM265">
        <v>420</v>
      </c>
      <c r="FN265">
        <v>16</v>
      </c>
      <c r="FO265">
        <v>0.19</v>
      </c>
      <c r="FP265">
        <v>0.02</v>
      </c>
      <c r="FQ265">
        <v>0.8077293250000001</v>
      </c>
      <c r="FR265">
        <v>0.09856722326454055</v>
      </c>
      <c r="FS265">
        <v>0.03626532308927324</v>
      </c>
      <c r="FT265">
        <v>1</v>
      </c>
      <c r="FU265">
        <v>173.2058823529412</v>
      </c>
      <c r="FV265">
        <v>4.262795838558786</v>
      </c>
      <c r="FW265">
        <v>5.828527267141008</v>
      </c>
      <c r="FX265">
        <v>0</v>
      </c>
      <c r="FY265">
        <v>0.0725983675</v>
      </c>
      <c r="FZ265">
        <v>0.00492922288930564</v>
      </c>
      <c r="GA265">
        <v>0.0006505431751188777</v>
      </c>
      <c r="GB265">
        <v>1</v>
      </c>
      <c r="GC265">
        <v>2</v>
      </c>
      <c r="GD265">
        <v>3</v>
      </c>
      <c r="GE265" t="s">
        <v>434</v>
      </c>
      <c r="GF265">
        <v>3.12707</v>
      </c>
      <c r="GG265">
        <v>2.73249</v>
      </c>
      <c r="GH265">
        <v>0.0853686</v>
      </c>
      <c r="GI265">
        <v>0.08570990000000001</v>
      </c>
      <c r="GJ265">
        <v>0.106335</v>
      </c>
      <c r="GK265">
        <v>0.106656</v>
      </c>
      <c r="GL265">
        <v>27413.2</v>
      </c>
      <c r="GM265">
        <v>26562.9</v>
      </c>
      <c r="GN265">
        <v>30513.9</v>
      </c>
      <c r="GO265">
        <v>29308.2</v>
      </c>
      <c r="GP265">
        <v>37635.9</v>
      </c>
      <c r="GQ265">
        <v>34435.3</v>
      </c>
      <c r="GR265">
        <v>46684</v>
      </c>
      <c r="GS265">
        <v>43537.8</v>
      </c>
      <c r="GT265">
        <v>1.81705</v>
      </c>
      <c r="GU265">
        <v>1.8766</v>
      </c>
      <c r="GV265">
        <v>0.082206</v>
      </c>
      <c r="GW265">
        <v>0</v>
      </c>
      <c r="GX265">
        <v>28.6731</v>
      </c>
      <c r="GY265">
        <v>999.9</v>
      </c>
      <c r="GZ265">
        <v>55.1</v>
      </c>
      <c r="HA265">
        <v>31.1</v>
      </c>
      <c r="HB265">
        <v>27.7885</v>
      </c>
      <c r="HC265">
        <v>63.4418</v>
      </c>
      <c r="HD265">
        <v>16.6226</v>
      </c>
      <c r="HE265">
        <v>1</v>
      </c>
      <c r="HF265">
        <v>0.160442</v>
      </c>
      <c r="HG265">
        <v>-1.35955</v>
      </c>
      <c r="HH265">
        <v>20.2122</v>
      </c>
      <c r="HI265">
        <v>5.23511</v>
      </c>
      <c r="HJ265">
        <v>11.974</v>
      </c>
      <c r="HK265">
        <v>4.97225</v>
      </c>
      <c r="HL265">
        <v>3.291</v>
      </c>
      <c r="HM265">
        <v>9999</v>
      </c>
      <c r="HN265">
        <v>9999</v>
      </c>
      <c r="HO265">
        <v>9999</v>
      </c>
      <c r="HP265">
        <v>999.9</v>
      </c>
      <c r="HQ265">
        <v>4.97296</v>
      </c>
      <c r="HR265">
        <v>1.87738</v>
      </c>
      <c r="HS265">
        <v>1.87546</v>
      </c>
      <c r="HT265">
        <v>1.87824</v>
      </c>
      <c r="HU265">
        <v>1.875</v>
      </c>
      <c r="HV265">
        <v>1.87851</v>
      </c>
      <c r="HW265">
        <v>1.87563</v>
      </c>
      <c r="HX265">
        <v>1.87683</v>
      </c>
      <c r="HY265">
        <v>0</v>
      </c>
      <c r="HZ265">
        <v>0</v>
      </c>
      <c r="IA265">
        <v>0</v>
      </c>
      <c r="IB265">
        <v>0</v>
      </c>
      <c r="IC265" t="s">
        <v>426</v>
      </c>
      <c r="ID265" t="s">
        <v>427</v>
      </c>
      <c r="IE265" t="s">
        <v>428</v>
      </c>
      <c r="IF265" t="s">
        <v>428</v>
      </c>
      <c r="IG265" t="s">
        <v>428</v>
      </c>
      <c r="IH265" t="s">
        <v>428</v>
      </c>
      <c r="II265">
        <v>0</v>
      </c>
      <c r="IJ265">
        <v>100</v>
      </c>
      <c r="IK265">
        <v>100</v>
      </c>
      <c r="IL265">
        <v>0.119</v>
      </c>
      <c r="IM265">
        <v>0.2347</v>
      </c>
      <c r="IN265">
        <v>-0.2620446997112612</v>
      </c>
      <c r="IO265">
        <v>0.0009670109888777422</v>
      </c>
      <c r="IP265">
        <v>-2.06069886015755E-07</v>
      </c>
      <c r="IQ265">
        <v>1.492131737393187E-10</v>
      </c>
      <c r="IR265">
        <v>-0.04753701319922854</v>
      </c>
      <c r="IS265">
        <v>-0.001311061913088307</v>
      </c>
      <c r="IT265">
        <v>0.0006994928358591311</v>
      </c>
      <c r="IU265">
        <v>-6.08881213830995E-06</v>
      </c>
      <c r="IV265">
        <v>3</v>
      </c>
      <c r="IW265">
        <v>2112</v>
      </c>
      <c r="IX265">
        <v>1</v>
      </c>
      <c r="IY265">
        <v>30</v>
      </c>
      <c r="IZ265">
        <v>189296.4</v>
      </c>
      <c r="JA265">
        <v>189296.4</v>
      </c>
      <c r="JB265">
        <v>1.1145</v>
      </c>
      <c r="JC265">
        <v>2.55493</v>
      </c>
      <c r="JD265">
        <v>1.39893</v>
      </c>
      <c r="JE265">
        <v>2.35229</v>
      </c>
      <c r="JF265">
        <v>1.44897</v>
      </c>
      <c r="JG265">
        <v>2.49878</v>
      </c>
      <c r="JH265">
        <v>37.4098</v>
      </c>
      <c r="JI265">
        <v>24.2101</v>
      </c>
      <c r="JJ265">
        <v>18</v>
      </c>
      <c r="JK265">
        <v>475.972</v>
      </c>
      <c r="JL265">
        <v>483.867</v>
      </c>
      <c r="JM265">
        <v>30.9569</v>
      </c>
      <c r="JN265">
        <v>29.2538</v>
      </c>
      <c r="JO265">
        <v>30</v>
      </c>
      <c r="JP265">
        <v>28.9922</v>
      </c>
      <c r="JQ265">
        <v>29.0616</v>
      </c>
      <c r="JR265">
        <v>22.3371</v>
      </c>
      <c r="JS265">
        <v>22.6256</v>
      </c>
      <c r="JT265">
        <v>100</v>
      </c>
      <c r="JU265">
        <v>30.9499</v>
      </c>
      <c r="JV265">
        <v>420</v>
      </c>
      <c r="JW265">
        <v>23.9842</v>
      </c>
      <c r="JX265">
        <v>100.884</v>
      </c>
      <c r="JY265">
        <v>100.156</v>
      </c>
    </row>
    <row r="266" spans="1:285">
      <c r="A266">
        <v>250</v>
      </c>
      <c r="B266">
        <v>1758506367.6</v>
      </c>
      <c r="C266">
        <v>2851</v>
      </c>
      <c r="D266" t="s">
        <v>931</v>
      </c>
      <c r="E266" t="s">
        <v>932</v>
      </c>
      <c r="F266">
        <v>5</v>
      </c>
      <c r="G266" t="s">
        <v>734</v>
      </c>
      <c r="H266" t="s">
        <v>420</v>
      </c>
      <c r="I266" t="s">
        <v>421</v>
      </c>
      <c r="J266">
        <v>1758506364.6</v>
      </c>
      <c r="K266">
        <f>(L266)/1000</f>
        <v>0</v>
      </c>
      <c r="L266">
        <f>1000*DL266*AJ266*(DH266-DI266)/(100*DA266*(1000-AJ266*DH266))</f>
        <v>0</v>
      </c>
      <c r="M266">
        <f>DL266*AJ266*(DG266-DF266*(1000-AJ266*DI266)/(1000-AJ266*DH266))/(100*DA266)</f>
        <v>0</v>
      </c>
      <c r="N266">
        <f>DF266 - IF(AJ266&gt;1, M266*DA266*100.0/(AL266), 0)</f>
        <v>0</v>
      </c>
      <c r="O266">
        <f>((U266-K266/2)*N266-M266)/(U266+K266/2)</f>
        <v>0</v>
      </c>
      <c r="P266">
        <f>O266*(DM266+DN266)/1000.0</f>
        <v>0</v>
      </c>
      <c r="Q266">
        <f>(DF266 - IF(AJ266&gt;1, M266*DA266*100.0/(AL266), 0))*(DM266+DN266)/1000.0</f>
        <v>0</v>
      </c>
      <c r="R266">
        <f>2.0/((1/T266-1/S266)+SIGN(T266)*SQRT((1/T266-1/S266)*(1/T266-1/S266) + 4*DB266/((DB266+1)*(DB266+1))*(2*1/T266*1/S266-1/S266*1/S266)))</f>
        <v>0</v>
      </c>
      <c r="S266">
        <f>IF(LEFT(DC266,1)&lt;&gt;"0",IF(LEFT(DC266,1)="1",3.0,DD266),$D$5+$E$5*(DT266*DM266/($K$5*1000))+$F$5*(DT266*DM266/($K$5*1000))*MAX(MIN(DA266,$J$5),$I$5)*MAX(MIN(DA266,$J$5),$I$5)+$G$5*MAX(MIN(DA266,$J$5),$I$5)*(DT266*DM266/($K$5*1000))+$H$5*(DT266*DM266/($K$5*1000))*(DT266*DM266/($K$5*1000)))</f>
        <v>0</v>
      </c>
      <c r="T266">
        <f>K266*(1000-(1000*0.61365*exp(17.502*X266/(240.97+X266))/(DM266+DN266)+DH266)/2)/(1000*0.61365*exp(17.502*X266/(240.97+X266))/(DM266+DN266)-DH266)</f>
        <v>0</v>
      </c>
      <c r="U266">
        <f>1/((DB266+1)/(R266/1.6)+1/(S266/1.37)) + DB266/((DB266+1)/(R266/1.6) + DB266/(S266/1.37))</f>
        <v>0</v>
      </c>
      <c r="V266">
        <f>(CW266*CZ266)</f>
        <v>0</v>
      </c>
      <c r="W266">
        <f>(DO266+(V266+2*0.95*5.67E-8*(((DO266+$B$7)+273)^4-(DO266+273)^4)-44100*K266)/(1.84*29.3*S266+8*0.95*5.67E-8*(DO266+273)^3))</f>
        <v>0</v>
      </c>
      <c r="X266">
        <f>($C$7*DP266+$D$7*DQ266+$E$7*W266)</f>
        <v>0</v>
      </c>
      <c r="Y266">
        <f>0.61365*exp(17.502*X266/(240.97+X266))</f>
        <v>0</v>
      </c>
      <c r="Z266">
        <f>(AA266/AB266*100)</f>
        <v>0</v>
      </c>
      <c r="AA266">
        <f>DH266*(DM266+DN266)/1000</f>
        <v>0</v>
      </c>
      <c r="AB266">
        <f>0.61365*exp(17.502*DO266/(240.97+DO266))</f>
        <v>0</v>
      </c>
      <c r="AC266">
        <f>(Y266-DH266*(DM266+DN266)/1000)</f>
        <v>0</v>
      </c>
      <c r="AD266">
        <f>(-K266*44100)</f>
        <v>0</v>
      </c>
      <c r="AE266">
        <f>2*29.3*S266*0.92*(DO266-X266)</f>
        <v>0</v>
      </c>
      <c r="AF266">
        <f>2*0.95*5.67E-8*(((DO266+$B$7)+273)^4-(X266+273)^4)</f>
        <v>0</v>
      </c>
      <c r="AG266">
        <f>V266+AF266+AD266+AE266</f>
        <v>0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MAX(0,($B$13+$C$13*DT266)/(1+$D$13*DT266)*DM266/(DO266+273)*$E$13)</f>
        <v>0</v>
      </c>
      <c r="AM266" t="s">
        <v>422</v>
      </c>
      <c r="AN266" t="s">
        <v>422</v>
      </c>
      <c r="AO266">
        <v>0</v>
      </c>
      <c r="AP266">
        <v>0</v>
      </c>
      <c r="AQ266">
        <f>1-AO266/AP266</f>
        <v>0</v>
      </c>
      <c r="AR266">
        <v>0</v>
      </c>
      <c r="AS266" t="s">
        <v>422</v>
      </c>
      <c r="AT266" t="s">
        <v>422</v>
      </c>
      <c r="AU266">
        <v>0</v>
      </c>
      <c r="AV266">
        <v>0</v>
      </c>
      <c r="AW266">
        <f>1-AU266/AV266</f>
        <v>0</v>
      </c>
      <c r="AX266">
        <v>0.5</v>
      </c>
      <c r="AY266">
        <f>CX266</f>
        <v>0</v>
      </c>
      <c r="AZ266">
        <f>M266</f>
        <v>0</v>
      </c>
      <c r="BA266">
        <f>AW266*AX266*AY266</f>
        <v>0</v>
      </c>
      <c r="BB266">
        <f>(AZ266-AR266)/AY266</f>
        <v>0</v>
      </c>
      <c r="BC266">
        <f>(AP266-AV266)/AV266</f>
        <v>0</v>
      </c>
      <c r="BD266">
        <f>AO266/(AQ266+AO266/AV266)</f>
        <v>0</v>
      </c>
      <c r="BE266" t="s">
        <v>422</v>
      </c>
      <c r="BF266">
        <v>0</v>
      </c>
      <c r="BG266">
        <f>IF(BF266&lt;&gt;0, BF266, BD266)</f>
        <v>0</v>
      </c>
      <c r="BH266">
        <f>1-BG266/AV266</f>
        <v>0</v>
      </c>
      <c r="BI266">
        <f>(AV266-AU266)/(AV266-BG266)</f>
        <v>0</v>
      </c>
      <c r="BJ266">
        <f>(AP266-AV266)/(AP266-BG266)</f>
        <v>0</v>
      </c>
      <c r="BK266">
        <f>(AV266-AU266)/(AV266-AO266)</f>
        <v>0</v>
      </c>
      <c r="BL266">
        <f>(AP266-AV266)/(AP266-AO266)</f>
        <v>0</v>
      </c>
      <c r="BM266">
        <f>(BI266*BG266/AU266)</f>
        <v>0</v>
      </c>
      <c r="BN266">
        <f>(1-BM266)</f>
        <v>0</v>
      </c>
      <c r="CW266">
        <f>$B$11*DU266+$C$11*DV266+$F$11*EG266*(1-EJ266)</f>
        <v>0</v>
      </c>
      <c r="CX266">
        <f>CW266*CY266</f>
        <v>0</v>
      </c>
      <c r="CY266">
        <f>($B$11*$D$9+$C$11*$D$9+$F$11*((ET266+EL266)/MAX(ET266+EL266+EU266, 0.1)*$I$9+EU266/MAX(ET266+EL266+EU266, 0.1)*$J$9))/($B$11+$C$11+$F$11)</f>
        <v>0</v>
      </c>
      <c r="CZ266">
        <f>($B$11*$K$9+$C$11*$K$9+$F$11*((ET266+EL266)/MAX(ET266+EL266+EU266, 0.1)*$P$9+EU266/MAX(ET266+EL266+EU266, 0.1)*$Q$9))/($B$11+$C$11+$F$11)</f>
        <v>0</v>
      </c>
      <c r="DA266">
        <v>1.91</v>
      </c>
      <c r="DB266">
        <v>0.5</v>
      </c>
      <c r="DC266" t="s">
        <v>423</v>
      </c>
      <c r="DD266">
        <v>2</v>
      </c>
      <c r="DE266">
        <v>1758506364.6</v>
      </c>
      <c r="DF266">
        <v>420.8198888888889</v>
      </c>
      <c r="DG266">
        <v>420.0191111111111</v>
      </c>
      <c r="DH266">
        <v>24.00356666666667</v>
      </c>
      <c r="DI266">
        <v>23.93007777777778</v>
      </c>
      <c r="DJ266">
        <v>420.7005555555555</v>
      </c>
      <c r="DK266">
        <v>23.76884444444444</v>
      </c>
      <c r="DL266">
        <v>499.9571111111111</v>
      </c>
      <c r="DM266">
        <v>89.96702222222221</v>
      </c>
      <c r="DN266">
        <v>0.05485085555555556</v>
      </c>
      <c r="DO266">
        <v>30.29553333333333</v>
      </c>
      <c r="DP266">
        <v>30.01037777777778</v>
      </c>
      <c r="DQ266">
        <v>999.9000000000001</v>
      </c>
      <c r="DR266">
        <v>0</v>
      </c>
      <c r="DS266">
        <v>0</v>
      </c>
      <c r="DT266">
        <v>9998.822222222223</v>
      </c>
      <c r="DU266">
        <v>0</v>
      </c>
      <c r="DV266">
        <v>1.560683333333333</v>
      </c>
      <c r="DW266">
        <v>0.8009881111111112</v>
      </c>
      <c r="DX266">
        <v>431.1696666666667</v>
      </c>
      <c r="DY266">
        <v>430.3165555555555</v>
      </c>
      <c r="DZ266">
        <v>0.07349628888888887</v>
      </c>
      <c r="EA266">
        <v>420.0191111111111</v>
      </c>
      <c r="EB266">
        <v>23.93007777777778</v>
      </c>
      <c r="EC266">
        <v>2.159527777777777</v>
      </c>
      <c r="ED266">
        <v>2.152915555555555</v>
      </c>
      <c r="EE266">
        <v>18.66521111111111</v>
      </c>
      <c r="EF266">
        <v>18.61621111111111</v>
      </c>
      <c r="EG266">
        <v>0.00500056</v>
      </c>
      <c r="EH266">
        <v>0</v>
      </c>
      <c r="EI266">
        <v>0</v>
      </c>
      <c r="EJ266">
        <v>0</v>
      </c>
      <c r="EK266">
        <v>172.7</v>
      </c>
      <c r="EL266">
        <v>0.00500056</v>
      </c>
      <c r="EM266">
        <v>-4.288888888888889</v>
      </c>
      <c r="EN266">
        <v>-3.755555555555555</v>
      </c>
      <c r="EO266">
        <v>36.11788888888889</v>
      </c>
      <c r="EP266">
        <v>39.91644444444445</v>
      </c>
      <c r="EQ266">
        <v>37.77755555555556</v>
      </c>
      <c r="ER266">
        <v>40.04122222222222</v>
      </c>
      <c r="ES266">
        <v>38.46488888888889</v>
      </c>
      <c r="ET266">
        <v>0</v>
      </c>
      <c r="EU266">
        <v>0</v>
      </c>
      <c r="EV266">
        <v>0</v>
      </c>
      <c r="EW266">
        <v>1758506369.5</v>
      </c>
      <c r="EX266">
        <v>0</v>
      </c>
      <c r="EY266">
        <v>173.7807692307692</v>
      </c>
      <c r="EZ266">
        <v>-25.26837626272857</v>
      </c>
      <c r="FA266">
        <v>-8.905982580195838</v>
      </c>
      <c r="FB266">
        <v>-3.442307692307693</v>
      </c>
      <c r="FC266">
        <v>15</v>
      </c>
      <c r="FD266">
        <v>0</v>
      </c>
      <c r="FE266" t="s">
        <v>424</v>
      </c>
      <c r="FF266">
        <v>1747148579.5</v>
      </c>
      <c r="FG266">
        <v>1747148584.5</v>
      </c>
      <c r="FH266">
        <v>0</v>
      </c>
      <c r="FI266">
        <v>0.162</v>
      </c>
      <c r="FJ266">
        <v>-0.001</v>
      </c>
      <c r="FK266">
        <v>0.139</v>
      </c>
      <c r="FL266">
        <v>0.058</v>
      </c>
      <c r="FM266">
        <v>420</v>
      </c>
      <c r="FN266">
        <v>16</v>
      </c>
      <c r="FO266">
        <v>0.19</v>
      </c>
      <c r="FP266">
        <v>0.02</v>
      </c>
      <c r="FQ266">
        <v>0.8098881463414633</v>
      </c>
      <c r="FR266">
        <v>0.06144173519164012</v>
      </c>
      <c r="FS266">
        <v>0.03475607805385846</v>
      </c>
      <c r="FT266">
        <v>1</v>
      </c>
      <c r="FU266">
        <v>173.4382352941177</v>
      </c>
      <c r="FV266">
        <v>0.511840850368639</v>
      </c>
      <c r="FW266">
        <v>6.134378280299735</v>
      </c>
      <c r="FX266">
        <v>1</v>
      </c>
      <c r="FY266">
        <v>0.07265147073170732</v>
      </c>
      <c r="FZ266">
        <v>0.005109641811846644</v>
      </c>
      <c r="GA266">
        <v>0.0006570290884320168</v>
      </c>
      <c r="GB266">
        <v>1</v>
      </c>
      <c r="GC266">
        <v>3</v>
      </c>
      <c r="GD266">
        <v>3</v>
      </c>
      <c r="GE266" t="s">
        <v>431</v>
      </c>
      <c r="GF266">
        <v>3.12703</v>
      </c>
      <c r="GG266">
        <v>2.73257</v>
      </c>
      <c r="GH266">
        <v>0.0853609</v>
      </c>
      <c r="GI266">
        <v>0.0857019</v>
      </c>
      <c r="GJ266">
        <v>0.10633</v>
      </c>
      <c r="GK266">
        <v>0.106649</v>
      </c>
      <c r="GL266">
        <v>27413.7</v>
      </c>
      <c r="GM266">
        <v>26562.9</v>
      </c>
      <c r="GN266">
        <v>30514.2</v>
      </c>
      <c r="GO266">
        <v>29307.9</v>
      </c>
      <c r="GP266">
        <v>37636.4</v>
      </c>
      <c r="GQ266">
        <v>34435.4</v>
      </c>
      <c r="GR266">
        <v>46684.4</v>
      </c>
      <c r="GS266">
        <v>43537.5</v>
      </c>
      <c r="GT266">
        <v>1.817</v>
      </c>
      <c r="GU266">
        <v>1.87663</v>
      </c>
      <c r="GV266">
        <v>0.0821725</v>
      </c>
      <c r="GW266">
        <v>0</v>
      </c>
      <c r="GX266">
        <v>28.6731</v>
      </c>
      <c r="GY266">
        <v>999.9</v>
      </c>
      <c r="GZ266">
        <v>55.1</v>
      </c>
      <c r="HA266">
        <v>31.1</v>
      </c>
      <c r="HB266">
        <v>27.7906</v>
      </c>
      <c r="HC266">
        <v>62.9418</v>
      </c>
      <c r="HD266">
        <v>16.7067</v>
      </c>
      <c r="HE266">
        <v>1</v>
      </c>
      <c r="HF266">
        <v>0.160445</v>
      </c>
      <c r="HG266">
        <v>-1.34736</v>
      </c>
      <c r="HH266">
        <v>20.2124</v>
      </c>
      <c r="HI266">
        <v>5.23511</v>
      </c>
      <c r="HJ266">
        <v>11.974</v>
      </c>
      <c r="HK266">
        <v>4.97215</v>
      </c>
      <c r="HL266">
        <v>3.291</v>
      </c>
      <c r="HM266">
        <v>9999</v>
      </c>
      <c r="HN266">
        <v>9999</v>
      </c>
      <c r="HO266">
        <v>9999</v>
      </c>
      <c r="HP266">
        <v>999.9</v>
      </c>
      <c r="HQ266">
        <v>4.97294</v>
      </c>
      <c r="HR266">
        <v>1.87737</v>
      </c>
      <c r="HS266">
        <v>1.87546</v>
      </c>
      <c r="HT266">
        <v>1.87824</v>
      </c>
      <c r="HU266">
        <v>1.875</v>
      </c>
      <c r="HV266">
        <v>1.87852</v>
      </c>
      <c r="HW266">
        <v>1.87563</v>
      </c>
      <c r="HX266">
        <v>1.87683</v>
      </c>
      <c r="HY266">
        <v>0</v>
      </c>
      <c r="HZ266">
        <v>0</v>
      </c>
      <c r="IA266">
        <v>0</v>
      </c>
      <c r="IB266">
        <v>0</v>
      </c>
      <c r="IC266" t="s">
        <v>426</v>
      </c>
      <c r="ID266" t="s">
        <v>427</v>
      </c>
      <c r="IE266" t="s">
        <v>428</v>
      </c>
      <c r="IF266" t="s">
        <v>428</v>
      </c>
      <c r="IG266" t="s">
        <v>428</v>
      </c>
      <c r="IH266" t="s">
        <v>428</v>
      </c>
      <c r="II266">
        <v>0</v>
      </c>
      <c r="IJ266">
        <v>100</v>
      </c>
      <c r="IK266">
        <v>100</v>
      </c>
      <c r="IL266">
        <v>0.119</v>
      </c>
      <c r="IM266">
        <v>0.2347</v>
      </c>
      <c r="IN266">
        <v>-0.2620446997112612</v>
      </c>
      <c r="IO266">
        <v>0.0009670109888777422</v>
      </c>
      <c r="IP266">
        <v>-2.06069886015755E-07</v>
      </c>
      <c r="IQ266">
        <v>1.492131737393187E-10</v>
      </c>
      <c r="IR266">
        <v>-0.04753701319922854</v>
      </c>
      <c r="IS266">
        <v>-0.001311061913088307</v>
      </c>
      <c r="IT266">
        <v>0.0006994928358591311</v>
      </c>
      <c r="IU266">
        <v>-6.08881213830995E-06</v>
      </c>
      <c r="IV266">
        <v>3</v>
      </c>
      <c r="IW266">
        <v>2112</v>
      </c>
      <c r="IX266">
        <v>1</v>
      </c>
      <c r="IY266">
        <v>30</v>
      </c>
      <c r="IZ266">
        <v>189296.5</v>
      </c>
      <c r="JA266">
        <v>189296.4</v>
      </c>
      <c r="JB266">
        <v>1.1145</v>
      </c>
      <c r="JC266">
        <v>2.55615</v>
      </c>
      <c r="JD266">
        <v>1.39893</v>
      </c>
      <c r="JE266">
        <v>2.35352</v>
      </c>
      <c r="JF266">
        <v>1.44897</v>
      </c>
      <c r="JG266">
        <v>2.53906</v>
      </c>
      <c r="JH266">
        <v>37.4338</v>
      </c>
      <c r="JI266">
        <v>24.2188</v>
      </c>
      <c r="JJ266">
        <v>18</v>
      </c>
      <c r="JK266">
        <v>475.939</v>
      </c>
      <c r="JL266">
        <v>483.877</v>
      </c>
      <c r="JM266">
        <v>30.9535</v>
      </c>
      <c r="JN266">
        <v>29.2527</v>
      </c>
      <c r="JO266">
        <v>30</v>
      </c>
      <c r="JP266">
        <v>28.9914</v>
      </c>
      <c r="JQ266">
        <v>29.0606</v>
      </c>
      <c r="JR266">
        <v>22.3376</v>
      </c>
      <c r="JS266">
        <v>22.6256</v>
      </c>
      <c r="JT266">
        <v>100</v>
      </c>
      <c r="JU266">
        <v>30.9499</v>
      </c>
      <c r="JV266">
        <v>420</v>
      </c>
      <c r="JW266">
        <v>23.9853</v>
      </c>
      <c r="JX266">
        <v>100.885</v>
      </c>
      <c r="JY266">
        <v>100.155</v>
      </c>
    </row>
    <row r="267" spans="1:285">
      <c r="A267">
        <v>251</v>
      </c>
      <c r="B267">
        <v>1758506369.6</v>
      </c>
      <c r="C267">
        <v>2853</v>
      </c>
      <c r="D267" t="s">
        <v>933</v>
      </c>
      <c r="E267" t="s">
        <v>934</v>
      </c>
      <c r="F267">
        <v>5</v>
      </c>
      <c r="G267" t="s">
        <v>734</v>
      </c>
      <c r="H267" t="s">
        <v>420</v>
      </c>
      <c r="I267" t="s">
        <v>421</v>
      </c>
      <c r="J267">
        <v>1758506366.6</v>
      </c>
      <c r="K267">
        <f>(L267)/1000</f>
        <v>0</v>
      </c>
      <c r="L267">
        <f>1000*DL267*AJ267*(DH267-DI267)/(100*DA267*(1000-AJ267*DH267))</f>
        <v>0</v>
      </c>
      <c r="M267">
        <f>DL267*AJ267*(DG267-DF267*(1000-AJ267*DI267)/(1000-AJ267*DH267))/(100*DA267)</f>
        <v>0</v>
      </c>
      <c r="N267">
        <f>DF267 - IF(AJ267&gt;1, M267*DA267*100.0/(AL267), 0)</f>
        <v>0</v>
      </c>
      <c r="O267">
        <f>((U267-K267/2)*N267-M267)/(U267+K267/2)</f>
        <v>0</v>
      </c>
      <c r="P267">
        <f>O267*(DM267+DN267)/1000.0</f>
        <v>0</v>
      </c>
      <c r="Q267">
        <f>(DF267 - IF(AJ267&gt;1, M267*DA267*100.0/(AL267), 0))*(DM267+DN267)/1000.0</f>
        <v>0</v>
      </c>
      <c r="R267">
        <f>2.0/((1/T267-1/S267)+SIGN(T267)*SQRT((1/T267-1/S267)*(1/T267-1/S267) + 4*DB267/((DB267+1)*(DB267+1))*(2*1/T267*1/S267-1/S267*1/S267)))</f>
        <v>0</v>
      </c>
      <c r="S267">
        <f>IF(LEFT(DC267,1)&lt;&gt;"0",IF(LEFT(DC267,1)="1",3.0,DD267),$D$5+$E$5*(DT267*DM267/($K$5*1000))+$F$5*(DT267*DM267/($K$5*1000))*MAX(MIN(DA267,$J$5),$I$5)*MAX(MIN(DA267,$J$5),$I$5)+$G$5*MAX(MIN(DA267,$J$5),$I$5)*(DT267*DM267/($K$5*1000))+$H$5*(DT267*DM267/($K$5*1000))*(DT267*DM267/($K$5*1000)))</f>
        <v>0</v>
      </c>
      <c r="T267">
        <f>K267*(1000-(1000*0.61365*exp(17.502*X267/(240.97+X267))/(DM267+DN267)+DH267)/2)/(1000*0.61365*exp(17.502*X267/(240.97+X267))/(DM267+DN267)-DH267)</f>
        <v>0</v>
      </c>
      <c r="U267">
        <f>1/((DB267+1)/(R267/1.6)+1/(S267/1.37)) + DB267/((DB267+1)/(R267/1.6) + DB267/(S267/1.37))</f>
        <v>0</v>
      </c>
      <c r="V267">
        <f>(CW267*CZ267)</f>
        <v>0</v>
      </c>
      <c r="W267">
        <f>(DO267+(V267+2*0.95*5.67E-8*(((DO267+$B$7)+273)^4-(DO267+273)^4)-44100*K267)/(1.84*29.3*S267+8*0.95*5.67E-8*(DO267+273)^3))</f>
        <v>0</v>
      </c>
      <c r="X267">
        <f>($C$7*DP267+$D$7*DQ267+$E$7*W267)</f>
        <v>0</v>
      </c>
      <c r="Y267">
        <f>0.61365*exp(17.502*X267/(240.97+X267))</f>
        <v>0</v>
      </c>
      <c r="Z267">
        <f>(AA267/AB267*100)</f>
        <v>0</v>
      </c>
      <c r="AA267">
        <f>DH267*(DM267+DN267)/1000</f>
        <v>0</v>
      </c>
      <c r="AB267">
        <f>0.61365*exp(17.502*DO267/(240.97+DO267))</f>
        <v>0</v>
      </c>
      <c r="AC267">
        <f>(Y267-DH267*(DM267+DN267)/1000)</f>
        <v>0</v>
      </c>
      <c r="AD267">
        <f>(-K267*44100)</f>
        <v>0</v>
      </c>
      <c r="AE267">
        <f>2*29.3*S267*0.92*(DO267-X267)</f>
        <v>0</v>
      </c>
      <c r="AF267">
        <f>2*0.95*5.67E-8*(((DO267+$B$7)+273)^4-(X267+273)^4)</f>
        <v>0</v>
      </c>
      <c r="AG267">
        <f>V267+AF267+AD267+AE267</f>
        <v>0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MAX(0,($B$13+$C$13*DT267)/(1+$D$13*DT267)*DM267/(DO267+273)*$E$13)</f>
        <v>0</v>
      </c>
      <c r="AM267" t="s">
        <v>422</v>
      </c>
      <c r="AN267" t="s">
        <v>422</v>
      </c>
      <c r="AO267">
        <v>0</v>
      </c>
      <c r="AP267">
        <v>0</v>
      </c>
      <c r="AQ267">
        <f>1-AO267/AP267</f>
        <v>0</v>
      </c>
      <c r="AR267">
        <v>0</v>
      </c>
      <c r="AS267" t="s">
        <v>422</v>
      </c>
      <c r="AT267" t="s">
        <v>422</v>
      </c>
      <c r="AU267">
        <v>0</v>
      </c>
      <c r="AV267">
        <v>0</v>
      </c>
      <c r="AW267">
        <f>1-AU267/AV267</f>
        <v>0</v>
      </c>
      <c r="AX267">
        <v>0.5</v>
      </c>
      <c r="AY267">
        <f>CX267</f>
        <v>0</v>
      </c>
      <c r="AZ267">
        <f>M267</f>
        <v>0</v>
      </c>
      <c r="BA267">
        <f>AW267*AX267*AY267</f>
        <v>0</v>
      </c>
      <c r="BB267">
        <f>(AZ267-AR267)/AY267</f>
        <v>0</v>
      </c>
      <c r="BC267">
        <f>(AP267-AV267)/AV267</f>
        <v>0</v>
      </c>
      <c r="BD267">
        <f>AO267/(AQ267+AO267/AV267)</f>
        <v>0</v>
      </c>
      <c r="BE267" t="s">
        <v>422</v>
      </c>
      <c r="BF267">
        <v>0</v>
      </c>
      <c r="BG267">
        <f>IF(BF267&lt;&gt;0, BF267, BD267)</f>
        <v>0</v>
      </c>
      <c r="BH267">
        <f>1-BG267/AV267</f>
        <v>0</v>
      </c>
      <c r="BI267">
        <f>(AV267-AU267)/(AV267-BG267)</f>
        <v>0</v>
      </c>
      <c r="BJ267">
        <f>(AP267-AV267)/(AP267-BG267)</f>
        <v>0</v>
      </c>
      <c r="BK267">
        <f>(AV267-AU267)/(AV267-AO267)</f>
        <v>0</v>
      </c>
      <c r="BL267">
        <f>(AP267-AV267)/(AP267-AO267)</f>
        <v>0</v>
      </c>
      <c r="BM267">
        <f>(BI267*BG267/AU267)</f>
        <v>0</v>
      </c>
      <c r="BN267">
        <f>(1-BM267)</f>
        <v>0</v>
      </c>
      <c r="CW267">
        <f>$B$11*DU267+$C$11*DV267+$F$11*EG267*(1-EJ267)</f>
        <v>0</v>
      </c>
      <c r="CX267">
        <f>CW267*CY267</f>
        <v>0</v>
      </c>
      <c r="CY267">
        <f>($B$11*$D$9+$C$11*$D$9+$F$11*((ET267+EL267)/MAX(ET267+EL267+EU267, 0.1)*$I$9+EU267/MAX(ET267+EL267+EU267, 0.1)*$J$9))/($B$11+$C$11+$F$11)</f>
        <v>0</v>
      </c>
      <c r="CZ267">
        <f>($B$11*$K$9+$C$11*$K$9+$F$11*((ET267+EL267)/MAX(ET267+EL267+EU267, 0.1)*$P$9+EU267/MAX(ET267+EL267+EU267, 0.1)*$Q$9))/($B$11+$C$11+$F$11)</f>
        <v>0</v>
      </c>
      <c r="DA267">
        <v>1.91</v>
      </c>
      <c r="DB267">
        <v>0.5</v>
      </c>
      <c r="DC267" t="s">
        <v>423</v>
      </c>
      <c r="DD267">
        <v>2</v>
      </c>
      <c r="DE267">
        <v>1758506366.6</v>
      </c>
      <c r="DF267">
        <v>420.8024444444444</v>
      </c>
      <c r="DG267">
        <v>420.0082222222222</v>
      </c>
      <c r="DH267">
        <v>24.00236666666667</v>
      </c>
      <c r="DI267">
        <v>23.92854444444444</v>
      </c>
      <c r="DJ267">
        <v>420.683</v>
      </c>
      <c r="DK267">
        <v>23.76766666666667</v>
      </c>
      <c r="DL267">
        <v>499.9398888888888</v>
      </c>
      <c r="DM267">
        <v>89.96615555555556</v>
      </c>
      <c r="DN267">
        <v>0.05482135555555556</v>
      </c>
      <c r="DO267">
        <v>30.29442222222222</v>
      </c>
      <c r="DP267">
        <v>30.01093333333333</v>
      </c>
      <c r="DQ267">
        <v>999.9000000000001</v>
      </c>
      <c r="DR267">
        <v>0</v>
      </c>
      <c r="DS267">
        <v>0</v>
      </c>
      <c r="DT267">
        <v>9992.288888888888</v>
      </c>
      <c r="DU267">
        <v>0</v>
      </c>
      <c r="DV267">
        <v>1.553785555555556</v>
      </c>
      <c r="DW267">
        <v>0.7942233333333334</v>
      </c>
      <c r="DX267">
        <v>431.151111111111</v>
      </c>
      <c r="DY267">
        <v>430.3047777777777</v>
      </c>
      <c r="DZ267">
        <v>0.07382011111111111</v>
      </c>
      <c r="EA267">
        <v>420.0082222222222</v>
      </c>
      <c r="EB267">
        <v>23.92854444444444</v>
      </c>
      <c r="EC267">
        <v>2.159398888888889</v>
      </c>
      <c r="ED267">
        <v>2.152756666666667</v>
      </c>
      <c r="EE267">
        <v>18.66424444444444</v>
      </c>
      <c r="EF267">
        <v>18.61502222222222</v>
      </c>
      <c r="EG267">
        <v>0.00500056</v>
      </c>
      <c r="EH267">
        <v>0</v>
      </c>
      <c r="EI267">
        <v>0</v>
      </c>
      <c r="EJ267">
        <v>0</v>
      </c>
      <c r="EK267">
        <v>175.5333333333334</v>
      </c>
      <c r="EL267">
        <v>0.00500056</v>
      </c>
      <c r="EM267">
        <v>-6.122222222222223</v>
      </c>
      <c r="EN267">
        <v>-3.955555555555556</v>
      </c>
      <c r="EO267">
        <v>36.00666666666667</v>
      </c>
      <c r="EP267">
        <v>39.86077777777777</v>
      </c>
      <c r="EQ267">
        <v>37.77055555555555</v>
      </c>
      <c r="ER267">
        <v>39.97888888888888</v>
      </c>
      <c r="ES267">
        <v>38.40944444444445</v>
      </c>
      <c r="ET267">
        <v>0</v>
      </c>
      <c r="EU267">
        <v>0</v>
      </c>
      <c r="EV267">
        <v>0</v>
      </c>
      <c r="EW267">
        <v>1758506371.3</v>
      </c>
      <c r="EX267">
        <v>0</v>
      </c>
      <c r="EY267">
        <v>173.656</v>
      </c>
      <c r="EZ267">
        <v>-4.553846549235088</v>
      </c>
      <c r="FA267">
        <v>-2.007691935416027</v>
      </c>
      <c r="FB267">
        <v>-3.424</v>
      </c>
      <c r="FC267">
        <v>15</v>
      </c>
      <c r="FD267">
        <v>0</v>
      </c>
      <c r="FE267" t="s">
        <v>424</v>
      </c>
      <c r="FF267">
        <v>1747148579.5</v>
      </c>
      <c r="FG267">
        <v>1747148584.5</v>
      </c>
      <c r="FH267">
        <v>0</v>
      </c>
      <c r="FI267">
        <v>0.162</v>
      </c>
      <c r="FJ267">
        <v>-0.001</v>
      </c>
      <c r="FK267">
        <v>0.139</v>
      </c>
      <c r="FL267">
        <v>0.058</v>
      </c>
      <c r="FM267">
        <v>420</v>
      </c>
      <c r="FN267">
        <v>16</v>
      </c>
      <c r="FO267">
        <v>0.19</v>
      </c>
      <c r="FP267">
        <v>0.02</v>
      </c>
      <c r="FQ267">
        <v>0.815955325</v>
      </c>
      <c r="FR267">
        <v>-0.1255927542213901</v>
      </c>
      <c r="FS267">
        <v>0.02909526020968665</v>
      </c>
      <c r="FT267">
        <v>1</v>
      </c>
      <c r="FU267">
        <v>173.8794117647059</v>
      </c>
      <c r="FV267">
        <v>-3.854851228373267</v>
      </c>
      <c r="FW267">
        <v>5.691778353946138</v>
      </c>
      <c r="FX267">
        <v>0</v>
      </c>
      <c r="FY267">
        <v>0.07292166</v>
      </c>
      <c r="FZ267">
        <v>0.005962772983114252</v>
      </c>
      <c r="GA267">
        <v>0.0007158595497023142</v>
      </c>
      <c r="GB267">
        <v>1</v>
      </c>
      <c r="GC267">
        <v>2</v>
      </c>
      <c r="GD267">
        <v>3</v>
      </c>
      <c r="GE267" t="s">
        <v>434</v>
      </c>
      <c r="GF267">
        <v>3.1271</v>
      </c>
      <c r="GG267">
        <v>2.73247</v>
      </c>
      <c r="GH267">
        <v>0.0853554</v>
      </c>
      <c r="GI267">
        <v>0.0857084</v>
      </c>
      <c r="GJ267">
        <v>0.106329</v>
      </c>
      <c r="GK267">
        <v>0.106644</v>
      </c>
      <c r="GL267">
        <v>27413.9</v>
      </c>
      <c r="GM267">
        <v>26562.6</v>
      </c>
      <c r="GN267">
        <v>30514.2</v>
      </c>
      <c r="GO267">
        <v>29307.9</v>
      </c>
      <c r="GP267">
        <v>37636.7</v>
      </c>
      <c r="GQ267">
        <v>34435.7</v>
      </c>
      <c r="GR267">
        <v>46684.7</v>
      </c>
      <c r="GS267">
        <v>43537.7</v>
      </c>
      <c r="GT267">
        <v>1.81702</v>
      </c>
      <c r="GU267">
        <v>1.87655</v>
      </c>
      <c r="GV267">
        <v>0.0818893</v>
      </c>
      <c r="GW267">
        <v>0</v>
      </c>
      <c r="GX267">
        <v>28.6731</v>
      </c>
      <c r="GY267">
        <v>999.9</v>
      </c>
      <c r="GZ267">
        <v>55.1</v>
      </c>
      <c r="HA267">
        <v>31.1</v>
      </c>
      <c r="HB267">
        <v>27.7871</v>
      </c>
      <c r="HC267">
        <v>63.3118</v>
      </c>
      <c r="HD267">
        <v>16.6827</v>
      </c>
      <c r="HE267">
        <v>1</v>
      </c>
      <c r="HF267">
        <v>0.160409</v>
      </c>
      <c r="HG267">
        <v>-1.3535</v>
      </c>
      <c r="HH267">
        <v>20.2123</v>
      </c>
      <c r="HI267">
        <v>5.23556</v>
      </c>
      <c r="HJ267">
        <v>11.974</v>
      </c>
      <c r="HK267">
        <v>4.97225</v>
      </c>
      <c r="HL267">
        <v>3.291</v>
      </c>
      <c r="HM267">
        <v>9999</v>
      </c>
      <c r="HN267">
        <v>9999</v>
      </c>
      <c r="HO267">
        <v>9999</v>
      </c>
      <c r="HP267">
        <v>999.9</v>
      </c>
      <c r="HQ267">
        <v>4.97295</v>
      </c>
      <c r="HR267">
        <v>1.87738</v>
      </c>
      <c r="HS267">
        <v>1.87546</v>
      </c>
      <c r="HT267">
        <v>1.87825</v>
      </c>
      <c r="HU267">
        <v>1.875</v>
      </c>
      <c r="HV267">
        <v>1.87853</v>
      </c>
      <c r="HW267">
        <v>1.87564</v>
      </c>
      <c r="HX267">
        <v>1.87683</v>
      </c>
      <c r="HY267">
        <v>0</v>
      </c>
      <c r="HZ267">
        <v>0</v>
      </c>
      <c r="IA267">
        <v>0</v>
      </c>
      <c r="IB267">
        <v>0</v>
      </c>
      <c r="IC267" t="s">
        <v>426</v>
      </c>
      <c r="ID267" t="s">
        <v>427</v>
      </c>
      <c r="IE267" t="s">
        <v>428</v>
      </c>
      <c r="IF267" t="s">
        <v>428</v>
      </c>
      <c r="IG267" t="s">
        <v>428</v>
      </c>
      <c r="IH267" t="s">
        <v>428</v>
      </c>
      <c r="II267">
        <v>0</v>
      </c>
      <c r="IJ267">
        <v>100</v>
      </c>
      <c r="IK267">
        <v>100</v>
      </c>
      <c r="IL267">
        <v>0.119</v>
      </c>
      <c r="IM267">
        <v>0.2347</v>
      </c>
      <c r="IN267">
        <v>-0.2620446997112612</v>
      </c>
      <c r="IO267">
        <v>0.0009670109888777422</v>
      </c>
      <c r="IP267">
        <v>-2.06069886015755E-07</v>
      </c>
      <c r="IQ267">
        <v>1.492131737393187E-10</v>
      </c>
      <c r="IR267">
        <v>-0.04753701319922854</v>
      </c>
      <c r="IS267">
        <v>-0.001311061913088307</v>
      </c>
      <c r="IT267">
        <v>0.0006994928358591311</v>
      </c>
      <c r="IU267">
        <v>-6.08881213830995E-06</v>
      </c>
      <c r="IV267">
        <v>3</v>
      </c>
      <c r="IW267">
        <v>2112</v>
      </c>
      <c r="IX267">
        <v>1</v>
      </c>
      <c r="IY267">
        <v>30</v>
      </c>
      <c r="IZ267">
        <v>189296.5</v>
      </c>
      <c r="JA267">
        <v>189296.4</v>
      </c>
      <c r="JB267">
        <v>1.1145</v>
      </c>
      <c r="JC267">
        <v>2.55737</v>
      </c>
      <c r="JD267">
        <v>1.39893</v>
      </c>
      <c r="JE267">
        <v>2.35229</v>
      </c>
      <c r="JF267">
        <v>1.44897</v>
      </c>
      <c r="JG267">
        <v>2.59644</v>
      </c>
      <c r="JH267">
        <v>37.4338</v>
      </c>
      <c r="JI267">
        <v>24.2188</v>
      </c>
      <c r="JJ267">
        <v>18</v>
      </c>
      <c r="JK267">
        <v>475.946</v>
      </c>
      <c r="JL267">
        <v>483.816</v>
      </c>
      <c r="JM267">
        <v>30.9489</v>
      </c>
      <c r="JN267">
        <v>29.2515</v>
      </c>
      <c r="JO267">
        <v>30</v>
      </c>
      <c r="JP267">
        <v>28.9903</v>
      </c>
      <c r="JQ267">
        <v>29.0594</v>
      </c>
      <c r="JR267">
        <v>22.3351</v>
      </c>
      <c r="JS267">
        <v>22.6256</v>
      </c>
      <c r="JT267">
        <v>100</v>
      </c>
      <c r="JU267">
        <v>30.9387</v>
      </c>
      <c r="JV267">
        <v>420</v>
      </c>
      <c r="JW267">
        <v>23.9842</v>
      </c>
      <c r="JX267">
        <v>100.885</v>
      </c>
      <c r="JY267">
        <v>100.155</v>
      </c>
    </row>
    <row r="268" spans="1:285">
      <c r="A268">
        <v>252</v>
      </c>
      <c r="B268">
        <v>1758506371.6</v>
      </c>
      <c r="C268">
        <v>2855</v>
      </c>
      <c r="D268" t="s">
        <v>935</v>
      </c>
      <c r="E268" t="s">
        <v>936</v>
      </c>
      <c r="F268">
        <v>5</v>
      </c>
      <c r="G268" t="s">
        <v>734</v>
      </c>
      <c r="H268" t="s">
        <v>420</v>
      </c>
      <c r="I268" t="s">
        <v>421</v>
      </c>
      <c r="J268">
        <v>1758506368.6</v>
      </c>
      <c r="K268">
        <f>(L268)/1000</f>
        <v>0</v>
      </c>
      <c r="L268">
        <f>1000*DL268*AJ268*(DH268-DI268)/(100*DA268*(1000-AJ268*DH268))</f>
        <v>0</v>
      </c>
      <c r="M268">
        <f>DL268*AJ268*(DG268-DF268*(1000-AJ268*DI268)/(1000-AJ268*DH268))/(100*DA268)</f>
        <v>0</v>
      </c>
      <c r="N268">
        <f>DF268 - IF(AJ268&gt;1, M268*DA268*100.0/(AL268), 0)</f>
        <v>0</v>
      </c>
      <c r="O268">
        <f>((U268-K268/2)*N268-M268)/(U268+K268/2)</f>
        <v>0</v>
      </c>
      <c r="P268">
        <f>O268*(DM268+DN268)/1000.0</f>
        <v>0</v>
      </c>
      <c r="Q268">
        <f>(DF268 - IF(AJ268&gt;1, M268*DA268*100.0/(AL268), 0))*(DM268+DN268)/1000.0</f>
        <v>0</v>
      </c>
      <c r="R268">
        <f>2.0/((1/T268-1/S268)+SIGN(T268)*SQRT((1/T268-1/S268)*(1/T268-1/S268) + 4*DB268/((DB268+1)*(DB268+1))*(2*1/T268*1/S268-1/S268*1/S268)))</f>
        <v>0</v>
      </c>
      <c r="S268">
        <f>IF(LEFT(DC268,1)&lt;&gt;"0",IF(LEFT(DC268,1)="1",3.0,DD268),$D$5+$E$5*(DT268*DM268/($K$5*1000))+$F$5*(DT268*DM268/($K$5*1000))*MAX(MIN(DA268,$J$5),$I$5)*MAX(MIN(DA268,$J$5),$I$5)+$G$5*MAX(MIN(DA268,$J$5),$I$5)*(DT268*DM268/($K$5*1000))+$H$5*(DT268*DM268/($K$5*1000))*(DT268*DM268/($K$5*1000)))</f>
        <v>0</v>
      </c>
      <c r="T268">
        <f>K268*(1000-(1000*0.61365*exp(17.502*X268/(240.97+X268))/(DM268+DN268)+DH268)/2)/(1000*0.61365*exp(17.502*X268/(240.97+X268))/(DM268+DN268)-DH268)</f>
        <v>0</v>
      </c>
      <c r="U268">
        <f>1/((DB268+1)/(R268/1.6)+1/(S268/1.37)) + DB268/((DB268+1)/(R268/1.6) + DB268/(S268/1.37))</f>
        <v>0</v>
      </c>
      <c r="V268">
        <f>(CW268*CZ268)</f>
        <v>0</v>
      </c>
      <c r="W268">
        <f>(DO268+(V268+2*0.95*5.67E-8*(((DO268+$B$7)+273)^4-(DO268+273)^4)-44100*K268)/(1.84*29.3*S268+8*0.95*5.67E-8*(DO268+273)^3))</f>
        <v>0</v>
      </c>
      <c r="X268">
        <f>($C$7*DP268+$D$7*DQ268+$E$7*W268)</f>
        <v>0</v>
      </c>
      <c r="Y268">
        <f>0.61365*exp(17.502*X268/(240.97+X268))</f>
        <v>0</v>
      </c>
      <c r="Z268">
        <f>(AA268/AB268*100)</f>
        <v>0</v>
      </c>
      <c r="AA268">
        <f>DH268*(DM268+DN268)/1000</f>
        <v>0</v>
      </c>
      <c r="AB268">
        <f>0.61365*exp(17.502*DO268/(240.97+DO268))</f>
        <v>0</v>
      </c>
      <c r="AC268">
        <f>(Y268-DH268*(DM268+DN268)/1000)</f>
        <v>0</v>
      </c>
      <c r="AD268">
        <f>(-K268*44100)</f>
        <v>0</v>
      </c>
      <c r="AE268">
        <f>2*29.3*S268*0.92*(DO268-X268)</f>
        <v>0</v>
      </c>
      <c r="AF268">
        <f>2*0.95*5.67E-8*(((DO268+$B$7)+273)^4-(X268+273)^4)</f>
        <v>0</v>
      </c>
      <c r="AG268">
        <f>V268+AF268+AD268+AE268</f>
        <v>0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MAX(0,($B$13+$C$13*DT268)/(1+$D$13*DT268)*DM268/(DO268+273)*$E$13)</f>
        <v>0</v>
      </c>
      <c r="AM268" t="s">
        <v>422</v>
      </c>
      <c r="AN268" t="s">
        <v>422</v>
      </c>
      <c r="AO268">
        <v>0</v>
      </c>
      <c r="AP268">
        <v>0</v>
      </c>
      <c r="AQ268">
        <f>1-AO268/AP268</f>
        <v>0</v>
      </c>
      <c r="AR268">
        <v>0</v>
      </c>
      <c r="AS268" t="s">
        <v>422</v>
      </c>
      <c r="AT268" t="s">
        <v>422</v>
      </c>
      <c r="AU268">
        <v>0</v>
      </c>
      <c r="AV268">
        <v>0</v>
      </c>
      <c r="AW268">
        <f>1-AU268/AV268</f>
        <v>0</v>
      </c>
      <c r="AX268">
        <v>0.5</v>
      </c>
      <c r="AY268">
        <f>CX268</f>
        <v>0</v>
      </c>
      <c r="AZ268">
        <f>M268</f>
        <v>0</v>
      </c>
      <c r="BA268">
        <f>AW268*AX268*AY268</f>
        <v>0</v>
      </c>
      <c r="BB268">
        <f>(AZ268-AR268)/AY268</f>
        <v>0</v>
      </c>
      <c r="BC268">
        <f>(AP268-AV268)/AV268</f>
        <v>0</v>
      </c>
      <c r="BD268">
        <f>AO268/(AQ268+AO268/AV268)</f>
        <v>0</v>
      </c>
      <c r="BE268" t="s">
        <v>422</v>
      </c>
      <c r="BF268">
        <v>0</v>
      </c>
      <c r="BG268">
        <f>IF(BF268&lt;&gt;0, BF268, BD268)</f>
        <v>0</v>
      </c>
      <c r="BH268">
        <f>1-BG268/AV268</f>
        <v>0</v>
      </c>
      <c r="BI268">
        <f>(AV268-AU268)/(AV268-BG268)</f>
        <v>0</v>
      </c>
      <c r="BJ268">
        <f>(AP268-AV268)/(AP268-BG268)</f>
        <v>0</v>
      </c>
      <c r="BK268">
        <f>(AV268-AU268)/(AV268-AO268)</f>
        <v>0</v>
      </c>
      <c r="BL268">
        <f>(AP268-AV268)/(AP268-AO268)</f>
        <v>0</v>
      </c>
      <c r="BM268">
        <f>(BI268*BG268/AU268)</f>
        <v>0</v>
      </c>
      <c r="BN268">
        <f>(1-BM268)</f>
        <v>0</v>
      </c>
      <c r="CW268">
        <f>$B$11*DU268+$C$11*DV268+$F$11*EG268*(1-EJ268)</f>
        <v>0</v>
      </c>
      <c r="CX268">
        <f>CW268*CY268</f>
        <v>0</v>
      </c>
      <c r="CY268">
        <f>($B$11*$D$9+$C$11*$D$9+$F$11*((ET268+EL268)/MAX(ET268+EL268+EU268, 0.1)*$I$9+EU268/MAX(ET268+EL268+EU268, 0.1)*$J$9))/($B$11+$C$11+$F$11)</f>
        <v>0</v>
      </c>
      <c r="CZ268">
        <f>($B$11*$K$9+$C$11*$K$9+$F$11*((ET268+EL268)/MAX(ET268+EL268+EU268, 0.1)*$P$9+EU268/MAX(ET268+EL268+EU268, 0.1)*$Q$9))/($B$11+$C$11+$F$11)</f>
        <v>0</v>
      </c>
      <c r="DA268">
        <v>1.91</v>
      </c>
      <c r="DB268">
        <v>0.5</v>
      </c>
      <c r="DC268" t="s">
        <v>423</v>
      </c>
      <c r="DD268">
        <v>2</v>
      </c>
      <c r="DE268">
        <v>1758506368.6</v>
      </c>
      <c r="DF268">
        <v>420.784</v>
      </c>
      <c r="DG268">
        <v>420.0013333333333</v>
      </c>
      <c r="DH268">
        <v>24.00128888888889</v>
      </c>
      <c r="DI268">
        <v>23.92724444444444</v>
      </c>
      <c r="DJ268">
        <v>420.6646666666667</v>
      </c>
      <c r="DK268">
        <v>23.76661111111111</v>
      </c>
      <c r="DL268">
        <v>499.9687777777778</v>
      </c>
      <c r="DM268">
        <v>89.96513333333333</v>
      </c>
      <c r="DN268">
        <v>0.0547023111111111</v>
      </c>
      <c r="DO268">
        <v>30.29295555555555</v>
      </c>
      <c r="DP268">
        <v>30.00874444444444</v>
      </c>
      <c r="DQ268">
        <v>999.9000000000001</v>
      </c>
      <c r="DR268">
        <v>0</v>
      </c>
      <c r="DS268">
        <v>0</v>
      </c>
      <c r="DT268">
        <v>9997.355555555556</v>
      </c>
      <c r="DU268">
        <v>0</v>
      </c>
      <c r="DV268">
        <v>1.553785555555556</v>
      </c>
      <c r="DW268">
        <v>0.7826334444444444</v>
      </c>
      <c r="DX268">
        <v>431.1316666666667</v>
      </c>
      <c r="DY268">
        <v>430.2971111111111</v>
      </c>
      <c r="DZ268">
        <v>0.07405088888888887</v>
      </c>
      <c r="EA268">
        <v>420.0013333333333</v>
      </c>
      <c r="EB268">
        <v>23.92724444444444</v>
      </c>
      <c r="EC268">
        <v>2.159277777777778</v>
      </c>
      <c r="ED268">
        <v>2.152615555555556</v>
      </c>
      <c r="EE268">
        <v>18.66335555555555</v>
      </c>
      <c r="EF268">
        <v>18.61396666666667</v>
      </c>
      <c r="EG268">
        <v>0.00500056</v>
      </c>
      <c r="EH268">
        <v>0</v>
      </c>
      <c r="EI268">
        <v>0</v>
      </c>
      <c r="EJ268">
        <v>0</v>
      </c>
      <c r="EK268">
        <v>175.4111111111111</v>
      </c>
      <c r="EL268">
        <v>0.00500056</v>
      </c>
      <c r="EM268">
        <v>-7.455555555555555</v>
      </c>
      <c r="EN268">
        <v>-3.466666666666667</v>
      </c>
      <c r="EO268">
        <v>35.84688888888888</v>
      </c>
      <c r="EP268">
        <v>39.81911111111111</v>
      </c>
      <c r="EQ268">
        <v>37.75655555555555</v>
      </c>
      <c r="ER268">
        <v>39.91633333333333</v>
      </c>
      <c r="ES268">
        <v>38.40944444444444</v>
      </c>
      <c r="ET268">
        <v>0</v>
      </c>
      <c r="EU268">
        <v>0</v>
      </c>
      <c r="EV268">
        <v>0</v>
      </c>
      <c r="EW268">
        <v>1758506373.7</v>
      </c>
      <c r="EX268">
        <v>0</v>
      </c>
      <c r="EY268">
        <v>173.18</v>
      </c>
      <c r="EZ268">
        <v>-31.0230772036775</v>
      </c>
      <c r="FA268">
        <v>-2.953845928876838</v>
      </c>
      <c r="FB268">
        <v>-4.028</v>
      </c>
      <c r="FC268">
        <v>15</v>
      </c>
      <c r="FD268">
        <v>0</v>
      </c>
      <c r="FE268" t="s">
        <v>424</v>
      </c>
      <c r="FF268">
        <v>1747148579.5</v>
      </c>
      <c r="FG268">
        <v>1747148584.5</v>
      </c>
      <c r="FH268">
        <v>0</v>
      </c>
      <c r="FI268">
        <v>0.162</v>
      </c>
      <c r="FJ268">
        <v>-0.001</v>
      </c>
      <c r="FK268">
        <v>0.139</v>
      </c>
      <c r="FL268">
        <v>0.058</v>
      </c>
      <c r="FM268">
        <v>420</v>
      </c>
      <c r="FN268">
        <v>16</v>
      </c>
      <c r="FO268">
        <v>0.19</v>
      </c>
      <c r="FP268">
        <v>0.02</v>
      </c>
      <c r="FQ268">
        <v>0.8119060000000001</v>
      </c>
      <c r="FR268">
        <v>-0.2447153101045306</v>
      </c>
      <c r="FS268">
        <v>0.03496462272487268</v>
      </c>
      <c r="FT268">
        <v>1</v>
      </c>
      <c r="FU268">
        <v>173.6764705882353</v>
      </c>
      <c r="FV268">
        <v>-8.818945985130419</v>
      </c>
      <c r="FW268">
        <v>5.791071160874421</v>
      </c>
      <c r="FX268">
        <v>0</v>
      </c>
      <c r="FY268">
        <v>0.07308699512195121</v>
      </c>
      <c r="FZ268">
        <v>0.007193588153310097</v>
      </c>
      <c r="GA268">
        <v>0.0008436494159598378</v>
      </c>
      <c r="GB268">
        <v>1</v>
      </c>
      <c r="GC268">
        <v>2</v>
      </c>
      <c r="GD268">
        <v>3</v>
      </c>
      <c r="GE268" t="s">
        <v>434</v>
      </c>
      <c r="GF268">
        <v>3.12724</v>
      </c>
      <c r="GG268">
        <v>2.73234</v>
      </c>
      <c r="GH268">
        <v>0.08536299999999999</v>
      </c>
      <c r="GI268">
        <v>0.0857025</v>
      </c>
      <c r="GJ268">
        <v>0.106326</v>
      </c>
      <c r="GK268">
        <v>0.106642</v>
      </c>
      <c r="GL268">
        <v>27413.7</v>
      </c>
      <c r="GM268">
        <v>26563.3</v>
      </c>
      <c r="GN268">
        <v>30514.2</v>
      </c>
      <c r="GO268">
        <v>29308.4</v>
      </c>
      <c r="GP268">
        <v>37636.8</v>
      </c>
      <c r="GQ268">
        <v>34436.4</v>
      </c>
      <c r="GR268">
        <v>46684.7</v>
      </c>
      <c r="GS268">
        <v>43538.5</v>
      </c>
      <c r="GT268">
        <v>1.81723</v>
      </c>
      <c r="GU268">
        <v>1.87635</v>
      </c>
      <c r="GV268">
        <v>0.08152429999999999</v>
      </c>
      <c r="GW268">
        <v>0</v>
      </c>
      <c r="GX268">
        <v>28.6728</v>
      </c>
      <c r="GY268">
        <v>999.9</v>
      </c>
      <c r="GZ268">
        <v>55.1</v>
      </c>
      <c r="HA268">
        <v>31.1</v>
      </c>
      <c r="HB268">
        <v>27.7895</v>
      </c>
      <c r="HC268">
        <v>63.2918</v>
      </c>
      <c r="HD268">
        <v>16.5345</v>
      </c>
      <c r="HE268">
        <v>1</v>
      </c>
      <c r="HF268">
        <v>0.160422</v>
      </c>
      <c r="HG268">
        <v>-1.3419</v>
      </c>
      <c r="HH268">
        <v>20.2124</v>
      </c>
      <c r="HI268">
        <v>5.23556</v>
      </c>
      <c r="HJ268">
        <v>11.974</v>
      </c>
      <c r="HK268">
        <v>4.9723</v>
      </c>
      <c r="HL268">
        <v>3.291</v>
      </c>
      <c r="HM268">
        <v>9999</v>
      </c>
      <c r="HN268">
        <v>9999</v>
      </c>
      <c r="HO268">
        <v>9999</v>
      </c>
      <c r="HP268">
        <v>999.9</v>
      </c>
      <c r="HQ268">
        <v>4.97295</v>
      </c>
      <c r="HR268">
        <v>1.87738</v>
      </c>
      <c r="HS268">
        <v>1.87546</v>
      </c>
      <c r="HT268">
        <v>1.87824</v>
      </c>
      <c r="HU268">
        <v>1.875</v>
      </c>
      <c r="HV268">
        <v>1.87852</v>
      </c>
      <c r="HW268">
        <v>1.87564</v>
      </c>
      <c r="HX268">
        <v>1.87683</v>
      </c>
      <c r="HY268">
        <v>0</v>
      </c>
      <c r="HZ268">
        <v>0</v>
      </c>
      <c r="IA268">
        <v>0</v>
      </c>
      <c r="IB268">
        <v>0</v>
      </c>
      <c r="IC268" t="s">
        <v>426</v>
      </c>
      <c r="ID268" t="s">
        <v>427</v>
      </c>
      <c r="IE268" t="s">
        <v>428</v>
      </c>
      <c r="IF268" t="s">
        <v>428</v>
      </c>
      <c r="IG268" t="s">
        <v>428</v>
      </c>
      <c r="IH268" t="s">
        <v>428</v>
      </c>
      <c r="II268">
        <v>0</v>
      </c>
      <c r="IJ268">
        <v>100</v>
      </c>
      <c r="IK268">
        <v>100</v>
      </c>
      <c r="IL268">
        <v>0.12</v>
      </c>
      <c r="IM268">
        <v>0.2346</v>
      </c>
      <c r="IN268">
        <v>-0.2620446997112612</v>
      </c>
      <c r="IO268">
        <v>0.0009670109888777422</v>
      </c>
      <c r="IP268">
        <v>-2.06069886015755E-07</v>
      </c>
      <c r="IQ268">
        <v>1.492131737393187E-10</v>
      </c>
      <c r="IR268">
        <v>-0.04753701319922854</v>
      </c>
      <c r="IS268">
        <v>-0.001311061913088307</v>
      </c>
      <c r="IT268">
        <v>0.0006994928358591311</v>
      </c>
      <c r="IU268">
        <v>-6.08881213830995E-06</v>
      </c>
      <c r="IV268">
        <v>3</v>
      </c>
      <c r="IW268">
        <v>2112</v>
      </c>
      <c r="IX268">
        <v>1</v>
      </c>
      <c r="IY268">
        <v>30</v>
      </c>
      <c r="IZ268">
        <v>189296.5</v>
      </c>
      <c r="JA268">
        <v>189296.5</v>
      </c>
      <c r="JB268">
        <v>1.1145</v>
      </c>
      <c r="JC268">
        <v>2.55371</v>
      </c>
      <c r="JD268">
        <v>1.39893</v>
      </c>
      <c r="JE268">
        <v>2.35352</v>
      </c>
      <c r="JF268">
        <v>1.44897</v>
      </c>
      <c r="JG268">
        <v>2.58179</v>
      </c>
      <c r="JH268">
        <v>37.4338</v>
      </c>
      <c r="JI268">
        <v>24.2188</v>
      </c>
      <c r="JJ268">
        <v>18</v>
      </c>
      <c r="JK268">
        <v>476.048</v>
      </c>
      <c r="JL268">
        <v>483.677</v>
      </c>
      <c r="JM268">
        <v>30.9453</v>
      </c>
      <c r="JN268">
        <v>29.2508</v>
      </c>
      <c r="JO268">
        <v>30</v>
      </c>
      <c r="JP268">
        <v>28.9891</v>
      </c>
      <c r="JQ268">
        <v>29.0588</v>
      </c>
      <c r="JR268">
        <v>22.3388</v>
      </c>
      <c r="JS268">
        <v>22.6256</v>
      </c>
      <c r="JT268">
        <v>100</v>
      </c>
      <c r="JU268">
        <v>30.9387</v>
      </c>
      <c r="JV268">
        <v>420</v>
      </c>
      <c r="JW268">
        <v>23.9872</v>
      </c>
      <c r="JX268">
        <v>100.885</v>
      </c>
      <c r="JY268">
        <v>100.157</v>
      </c>
    </row>
    <row r="269" spans="1:285">
      <c r="A269">
        <v>253</v>
      </c>
      <c r="B269">
        <v>1758506373.6</v>
      </c>
      <c r="C269">
        <v>2857</v>
      </c>
      <c r="D269" t="s">
        <v>937</v>
      </c>
      <c r="E269" t="s">
        <v>938</v>
      </c>
      <c r="F269">
        <v>5</v>
      </c>
      <c r="G269" t="s">
        <v>734</v>
      </c>
      <c r="H269" t="s">
        <v>420</v>
      </c>
      <c r="I269" t="s">
        <v>421</v>
      </c>
      <c r="J269">
        <v>1758506370.6</v>
      </c>
      <c r="K269">
        <f>(L269)/1000</f>
        <v>0</v>
      </c>
      <c r="L269">
        <f>1000*DL269*AJ269*(DH269-DI269)/(100*DA269*(1000-AJ269*DH269))</f>
        <v>0</v>
      </c>
      <c r="M269">
        <f>DL269*AJ269*(DG269-DF269*(1000-AJ269*DI269)/(1000-AJ269*DH269))/(100*DA269)</f>
        <v>0</v>
      </c>
      <c r="N269">
        <f>DF269 - IF(AJ269&gt;1, M269*DA269*100.0/(AL269), 0)</f>
        <v>0</v>
      </c>
      <c r="O269">
        <f>((U269-K269/2)*N269-M269)/(U269+K269/2)</f>
        <v>0</v>
      </c>
      <c r="P269">
        <f>O269*(DM269+DN269)/1000.0</f>
        <v>0</v>
      </c>
      <c r="Q269">
        <f>(DF269 - IF(AJ269&gt;1, M269*DA269*100.0/(AL269), 0))*(DM269+DN269)/1000.0</f>
        <v>0</v>
      </c>
      <c r="R269">
        <f>2.0/((1/T269-1/S269)+SIGN(T269)*SQRT((1/T269-1/S269)*(1/T269-1/S269) + 4*DB269/((DB269+1)*(DB269+1))*(2*1/T269*1/S269-1/S269*1/S269)))</f>
        <v>0</v>
      </c>
      <c r="S269">
        <f>IF(LEFT(DC269,1)&lt;&gt;"0",IF(LEFT(DC269,1)="1",3.0,DD269),$D$5+$E$5*(DT269*DM269/($K$5*1000))+$F$5*(DT269*DM269/($K$5*1000))*MAX(MIN(DA269,$J$5),$I$5)*MAX(MIN(DA269,$J$5),$I$5)+$G$5*MAX(MIN(DA269,$J$5),$I$5)*(DT269*DM269/($K$5*1000))+$H$5*(DT269*DM269/($K$5*1000))*(DT269*DM269/($K$5*1000)))</f>
        <v>0</v>
      </c>
      <c r="T269">
        <f>K269*(1000-(1000*0.61365*exp(17.502*X269/(240.97+X269))/(DM269+DN269)+DH269)/2)/(1000*0.61365*exp(17.502*X269/(240.97+X269))/(DM269+DN269)-DH269)</f>
        <v>0</v>
      </c>
      <c r="U269">
        <f>1/((DB269+1)/(R269/1.6)+1/(S269/1.37)) + DB269/((DB269+1)/(R269/1.6) + DB269/(S269/1.37))</f>
        <v>0</v>
      </c>
      <c r="V269">
        <f>(CW269*CZ269)</f>
        <v>0</v>
      </c>
      <c r="W269">
        <f>(DO269+(V269+2*0.95*5.67E-8*(((DO269+$B$7)+273)^4-(DO269+273)^4)-44100*K269)/(1.84*29.3*S269+8*0.95*5.67E-8*(DO269+273)^3))</f>
        <v>0</v>
      </c>
      <c r="X269">
        <f>($C$7*DP269+$D$7*DQ269+$E$7*W269)</f>
        <v>0</v>
      </c>
      <c r="Y269">
        <f>0.61365*exp(17.502*X269/(240.97+X269))</f>
        <v>0</v>
      </c>
      <c r="Z269">
        <f>(AA269/AB269*100)</f>
        <v>0</v>
      </c>
      <c r="AA269">
        <f>DH269*(DM269+DN269)/1000</f>
        <v>0</v>
      </c>
      <c r="AB269">
        <f>0.61365*exp(17.502*DO269/(240.97+DO269))</f>
        <v>0</v>
      </c>
      <c r="AC269">
        <f>(Y269-DH269*(DM269+DN269)/1000)</f>
        <v>0</v>
      </c>
      <c r="AD269">
        <f>(-K269*44100)</f>
        <v>0</v>
      </c>
      <c r="AE269">
        <f>2*29.3*S269*0.92*(DO269-X269)</f>
        <v>0</v>
      </c>
      <c r="AF269">
        <f>2*0.95*5.67E-8*(((DO269+$B$7)+273)^4-(X269+273)^4)</f>
        <v>0</v>
      </c>
      <c r="AG269">
        <f>V269+AF269+AD269+AE269</f>
        <v>0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MAX(0,($B$13+$C$13*DT269)/(1+$D$13*DT269)*DM269/(DO269+273)*$E$13)</f>
        <v>0</v>
      </c>
      <c r="AM269" t="s">
        <v>422</v>
      </c>
      <c r="AN269" t="s">
        <v>422</v>
      </c>
      <c r="AO269">
        <v>0</v>
      </c>
      <c r="AP269">
        <v>0</v>
      </c>
      <c r="AQ269">
        <f>1-AO269/AP269</f>
        <v>0</v>
      </c>
      <c r="AR269">
        <v>0</v>
      </c>
      <c r="AS269" t="s">
        <v>422</v>
      </c>
      <c r="AT269" t="s">
        <v>422</v>
      </c>
      <c r="AU269">
        <v>0</v>
      </c>
      <c r="AV269">
        <v>0</v>
      </c>
      <c r="AW269">
        <f>1-AU269/AV269</f>
        <v>0</v>
      </c>
      <c r="AX269">
        <v>0.5</v>
      </c>
      <c r="AY269">
        <f>CX269</f>
        <v>0</v>
      </c>
      <c r="AZ269">
        <f>M269</f>
        <v>0</v>
      </c>
      <c r="BA269">
        <f>AW269*AX269*AY269</f>
        <v>0</v>
      </c>
      <c r="BB269">
        <f>(AZ269-AR269)/AY269</f>
        <v>0</v>
      </c>
      <c r="BC269">
        <f>(AP269-AV269)/AV269</f>
        <v>0</v>
      </c>
      <c r="BD269">
        <f>AO269/(AQ269+AO269/AV269)</f>
        <v>0</v>
      </c>
      <c r="BE269" t="s">
        <v>422</v>
      </c>
      <c r="BF269">
        <v>0</v>
      </c>
      <c r="BG269">
        <f>IF(BF269&lt;&gt;0, BF269, BD269)</f>
        <v>0</v>
      </c>
      <c r="BH269">
        <f>1-BG269/AV269</f>
        <v>0</v>
      </c>
      <c r="BI269">
        <f>(AV269-AU269)/(AV269-BG269)</f>
        <v>0</v>
      </c>
      <c r="BJ269">
        <f>(AP269-AV269)/(AP269-BG269)</f>
        <v>0</v>
      </c>
      <c r="BK269">
        <f>(AV269-AU269)/(AV269-AO269)</f>
        <v>0</v>
      </c>
      <c r="BL269">
        <f>(AP269-AV269)/(AP269-AO269)</f>
        <v>0</v>
      </c>
      <c r="BM269">
        <f>(BI269*BG269/AU269)</f>
        <v>0</v>
      </c>
      <c r="BN269">
        <f>(1-BM269)</f>
        <v>0</v>
      </c>
      <c r="CW269">
        <f>$B$11*DU269+$C$11*DV269+$F$11*EG269*(1-EJ269)</f>
        <v>0</v>
      </c>
      <c r="CX269">
        <f>CW269*CY269</f>
        <v>0</v>
      </c>
      <c r="CY269">
        <f>($B$11*$D$9+$C$11*$D$9+$F$11*((ET269+EL269)/MAX(ET269+EL269+EU269, 0.1)*$I$9+EU269/MAX(ET269+EL269+EU269, 0.1)*$J$9))/($B$11+$C$11+$F$11)</f>
        <v>0</v>
      </c>
      <c r="CZ269">
        <f>($B$11*$K$9+$C$11*$K$9+$F$11*((ET269+EL269)/MAX(ET269+EL269+EU269, 0.1)*$P$9+EU269/MAX(ET269+EL269+EU269, 0.1)*$Q$9))/($B$11+$C$11+$F$11)</f>
        <v>0</v>
      </c>
      <c r="DA269">
        <v>1.91</v>
      </c>
      <c r="DB269">
        <v>0.5</v>
      </c>
      <c r="DC269" t="s">
        <v>423</v>
      </c>
      <c r="DD269">
        <v>2</v>
      </c>
      <c r="DE269">
        <v>1758506370.6</v>
      </c>
      <c r="DF269">
        <v>420.7866666666666</v>
      </c>
      <c r="DG269">
        <v>419.9835555555555</v>
      </c>
      <c r="DH269">
        <v>24.00031111111111</v>
      </c>
      <c r="DI269">
        <v>23.92614444444445</v>
      </c>
      <c r="DJ269">
        <v>420.6672222222222</v>
      </c>
      <c r="DK269">
        <v>23.76564444444444</v>
      </c>
      <c r="DL269">
        <v>500.0486666666667</v>
      </c>
      <c r="DM269">
        <v>89.96456666666666</v>
      </c>
      <c r="DN269">
        <v>0.05452763333333333</v>
      </c>
      <c r="DO269">
        <v>30.29104444444444</v>
      </c>
      <c r="DP269">
        <v>30.00524444444444</v>
      </c>
      <c r="DQ269">
        <v>999.9000000000001</v>
      </c>
      <c r="DR269">
        <v>0</v>
      </c>
      <c r="DS269">
        <v>0</v>
      </c>
      <c r="DT269">
        <v>10006.93666666667</v>
      </c>
      <c r="DU269">
        <v>0</v>
      </c>
      <c r="DV269">
        <v>1.56528</v>
      </c>
      <c r="DW269">
        <v>0.8030531111111112</v>
      </c>
      <c r="DX269">
        <v>431.1338888888889</v>
      </c>
      <c r="DY269">
        <v>430.2784444444444</v>
      </c>
      <c r="DZ269">
        <v>0.0741594</v>
      </c>
      <c r="EA269">
        <v>419.9835555555555</v>
      </c>
      <c r="EB269">
        <v>23.92614444444445</v>
      </c>
      <c r="EC269">
        <v>2.159176666666667</v>
      </c>
      <c r="ED269">
        <v>2.152504444444444</v>
      </c>
      <c r="EE269">
        <v>18.66258888888889</v>
      </c>
      <c r="EF269">
        <v>18.61314444444444</v>
      </c>
      <c r="EG269">
        <v>0.00500056</v>
      </c>
      <c r="EH269">
        <v>0</v>
      </c>
      <c r="EI269">
        <v>0</v>
      </c>
      <c r="EJ269">
        <v>0</v>
      </c>
      <c r="EK269">
        <v>169.2</v>
      </c>
      <c r="EL269">
        <v>0.00500056</v>
      </c>
      <c r="EM269">
        <v>-1.877777777777778</v>
      </c>
      <c r="EN269">
        <v>-2.244444444444445</v>
      </c>
      <c r="EO269">
        <v>35.73566666666667</v>
      </c>
      <c r="EP269">
        <v>39.78444444444445</v>
      </c>
      <c r="EQ269">
        <v>37.74966666666666</v>
      </c>
      <c r="ER269">
        <v>39.84688888888889</v>
      </c>
      <c r="ES269">
        <v>38.37466666666666</v>
      </c>
      <c r="ET269">
        <v>0</v>
      </c>
      <c r="EU269">
        <v>0</v>
      </c>
      <c r="EV269">
        <v>0</v>
      </c>
      <c r="EW269">
        <v>1758506375.5</v>
      </c>
      <c r="EX269">
        <v>0</v>
      </c>
      <c r="EY269">
        <v>172.0461538461538</v>
      </c>
      <c r="EZ269">
        <v>-30.83760707714595</v>
      </c>
      <c r="FA269">
        <v>24.90940185038952</v>
      </c>
      <c r="FB269">
        <v>-3.146153846153846</v>
      </c>
      <c r="FC269">
        <v>15</v>
      </c>
      <c r="FD269">
        <v>0</v>
      </c>
      <c r="FE269" t="s">
        <v>424</v>
      </c>
      <c r="FF269">
        <v>1747148579.5</v>
      </c>
      <c r="FG269">
        <v>1747148584.5</v>
      </c>
      <c r="FH269">
        <v>0</v>
      </c>
      <c r="FI269">
        <v>0.162</v>
      </c>
      <c r="FJ269">
        <v>-0.001</v>
      </c>
      <c r="FK269">
        <v>0.139</v>
      </c>
      <c r="FL269">
        <v>0.058</v>
      </c>
      <c r="FM269">
        <v>420</v>
      </c>
      <c r="FN269">
        <v>16</v>
      </c>
      <c r="FO269">
        <v>0.19</v>
      </c>
      <c r="FP269">
        <v>0.02</v>
      </c>
      <c r="FQ269">
        <v>0.813881675</v>
      </c>
      <c r="FR269">
        <v>-0.1530220525328356</v>
      </c>
      <c r="FS269">
        <v>0.03688648442071126</v>
      </c>
      <c r="FT269">
        <v>1</v>
      </c>
      <c r="FU269">
        <v>172.5911764705882</v>
      </c>
      <c r="FV269">
        <v>-25.73109260305615</v>
      </c>
      <c r="FW269">
        <v>6.419610014133568</v>
      </c>
      <c r="FX269">
        <v>0</v>
      </c>
      <c r="FY269">
        <v>0.07336058500000001</v>
      </c>
      <c r="FZ269">
        <v>0.006693091181988551</v>
      </c>
      <c r="GA269">
        <v>0.0007918292522854913</v>
      </c>
      <c r="GB269">
        <v>1</v>
      </c>
      <c r="GC269">
        <v>2</v>
      </c>
      <c r="GD269">
        <v>3</v>
      </c>
      <c r="GE269" t="s">
        <v>434</v>
      </c>
      <c r="GF269">
        <v>3.12725</v>
      </c>
      <c r="GG269">
        <v>2.73223</v>
      </c>
      <c r="GH269">
        <v>0.0853657</v>
      </c>
      <c r="GI269">
        <v>0.085697</v>
      </c>
      <c r="GJ269">
        <v>0.10632</v>
      </c>
      <c r="GK269">
        <v>0.106639</v>
      </c>
      <c r="GL269">
        <v>27413.8</v>
      </c>
      <c r="GM269">
        <v>26563.5</v>
      </c>
      <c r="GN269">
        <v>30514.5</v>
      </c>
      <c r="GO269">
        <v>29308.5</v>
      </c>
      <c r="GP269">
        <v>37637.3</v>
      </c>
      <c r="GQ269">
        <v>34436.6</v>
      </c>
      <c r="GR269">
        <v>46685</v>
      </c>
      <c r="GS269">
        <v>43538.6</v>
      </c>
      <c r="GT269">
        <v>1.81725</v>
      </c>
      <c r="GU269">
        <v>1.87637</v>
      </c>
      <c r="GV269">
        <v>0.0817403</v>
      </c>
      <c r="GW269">
        <v>0</v>
      </c>
      <c r="GX269">
        <v>28.6716</v>
      </c>
      <c r="GY269">
        <v>999.9</v>
      </c>
      <c r="GZ269">
        <v>55.1</v>
      </c>
      <c r="HA269">
        <v>31.1</v>
      </c>
      <c r="HB269">
        <v>27.7883</v>
      </c>
      <c r="HC269">
        <v>63.5718</v>
      </c>
      <c r="HD269">
        <v>16.4984</v>
      </c>
      <c r="HE269">
        <v>1</v>
      </c>
      <c r="HF269">
        <v>0.160401</v>
      </c>
      <c r="HG269">
        <v>-1.34014</v>
      </c>
      <c r="HH269">
        <v>20.2125</v>
      </c>
      <c r="HI269">
        <v>5.23526</v>
      </c>
      <c r="HJ269">
        <v>11.974</v>
      </c>
      <c r="HK269">
        <v>4.9722</v>
      </c>
      <c r="HL269">
        <v>3.291</v>
      </c>
      <c r="HM269">
        <v>9999</v>
      </c>
      <c r="HN269">
        <v>9999</v>
      </c>
      <c r="HO269">
        <v>9999</v>
      </c>
      <c r="HP269">
        <v>999.9</v>
      </c>
      <c r="HQ269">
        <v>4.97296</v>
      </c>
      <c r="HR269">
        <v>1.87739</v>
      </c>
      <c r="HS269">
        <v>1.87546</v>
      </c>
      <c r="HT269">
        <v>1.87825</v>
      </c>
      <c r="HU269">
        <v>1.875</v>
      </c>
      <c r="HV269">
        <v>1.87851</v>
      </c>
      <c r="HW269">
        <v>1.87563</v>
      </c>
      <c r="HX269">
        <v>1.87683</v>
      </c>
      <c r="HY269">
        <v>0</v>
      </c>
      <c r="HZ269">
        <v>0</v>
      </c>
      <c r="IA269">
        <v>0</v>
      </c>
      <c r="IB269">
        <v>0</v>
      </c>
      <c r="IC269" t="s">
        <v>426</v>
      </c>
      <c r="ID269" t="s">
        <v>427</v>
      </c>
      <c r="IE269" t="s">
        <v>428</v>
      </c>
      <c r="IF269" t="s">
        <v>428</v>
      </c>
      <c r="IG269" t="s">
        <v>428</v>
      </c>
      <c r="IH269" t="s">
        <v>428</v>
      </c>
      <c r="II269">
        <v>0</v>
      </c>
      <c r="IJ269">
        <v>100</v>
      </c>
      <c r="IK269">
        <v>100</v>
      </c>
      <c r="IL269">
        <v>0.119</v>
      </c>
      <c r="IM269">
        <v>0.2346</v>
      </c>
      <c r="IN269">
        <v>-0.2620446997112612</v>
      </c>
      <c r="IO269">
        <v>0.0009670109888777422</v>
      </c>
      <c r="IP269">
        <v>-2.06069886015755E-07</v>
      </c>
      <c r="IQ269">
        <v>1.492131737393187E-10</v>
      </c>
      <c r="IR269">
        <v>-0.04753701319922854</v>
      </c>
      <c r="IS269">
        <v>-0.001311061913088307</v>
      </c>
      <c r="IT269">
        <v>0.0006994928358591311</v>
      </c>
      <c r="IU269">
        <v>-6.08881213830995E-06</v>
      </c>
      <c r="IV269">
        <v>3</v>
      </c>
      <c r="IW269">
        <v>2112</v>
      </c>
      <c r="IX269">
        <v>1</v>
      </c>
      <c r="IY269">
        <v>30</v>
      </c>
      <c r="IZ269">
        <v>189296.6</v>
      </c>
      <c r="JA269">
        <v>189296.5</v>
      </c>
      <c r="JB269">
        <v>1.1145</v>
      </c>
      <c r="JC269">
        <v>2.55371</v>
      </c>
      <c r="JD269">
        <v>1.39893</v>
      </c>
      <c r="JE269">
        <v>2.35352</v>
      </c>
      <c r="JF269">
        <v>1.44897</v>
      </c>
      <c r="JG269">
        <v>2.53662</v>
      </c>
      <c r="JH269">
        <v>37.4338</v>
      </c>
      <c r="JI269">
        <v>24.2188</v>
      </c>
      <c r="JJ269">
        <v>18</v>
      </c>
      <c r="JK269">
        <v>476.06</v>
      </c>
      <c r="JL269">
        <v>483.684</v>
      </c>
      <c r="JM269">
        <v>30.9404</v>
      </c>
      <c r="JN269">
        <v>29.2496</v>
      </c>
      <c r="JO269">
        <v>30</v>
      </c>
      <c r="JP269">
        <v>28.9889</v>
      </c>
      <c r="JQ269">
        <v>29.0575</v>
      </c>
      <c r="JR269">
        <v>22.3372</v>
      </c>
      <c r="JS269">
        <v>22.6256</v>
      </c>
      <c r="JT269">
        <v>100</v>
      </c>
      <c r="JU269">
        <v>30.9387</v>
      </c>
      <c r="JV269">
        <v>420</v>
      </c>
      <c r="JW269">
        <v>23.9871</v>
      </c>
      <c r="JX269">
        <v>100.886</v>
      </c>
      <c r="JY269">
        <v>100.157</v>
      </c>
    </row>
    <row r="270" spans="1:285">
      <c r="A270">
        <v>254</v>
      </c>
      <c r="B270">
        <v>1758506375.6</v>
      </c>
      <c r="C270">
        <v>2859</v>
      </c>
      <c r="D270" t="s">
        <v>939</v>
      </c>
      <c r="E270" t="s">
        <v>940</v>
      </c>
      <c r="F270">
        <v>5</v>
      </c>
      <c r="G270" t="s">
        <v>734</v>
      </c>
      <c r="H270" t="s">
        <v>420</v>
      </c>
      <c r="I270" t="s">
        <v>421</v>
      </c>
      <c r="J270">
        <v>1758506372.6</v>
      </c>
      <c r="K270">
        <f>(L270)/1000</f>
        <v>0</v>
      </c>
      <c r="L270">
        <f>1000*DL270*AJ270*(DH270-DI270)/(100*DA270*(1000-AJ270*DH270))</f>
        <v>0</v>
      </c>
      <c r="M270">
        <f>DL270*AJ270*(DG270-DF270*(1000-AJ270*DI270)/(1000-AJ270*DH270))/(100*DA270)</f>
        <v>0</v>
      </c>
      <c r="N270">
        <f>DF270 - IF(AJ270&gt;1, M270*DA270*100.0/(AL270), 0)</f>
        <v>0</v>
      </c>
      <c r="O270">
        <f>((U270-K270/2)*N270-M270)/(U270+K270/2)</f>
        <v>0</v>
      </c>
      <c r="P270">
        <f>O270*(DM270+DN270)/1000.0</f>
        <v>0</v>
      </c>
      <c r="Q270">
        <f>(DF270 - IF(AJ270&gt;1, M270*DA270*100.0/(AL270), 0))*(DM270+DN270)/1000.0</f>
        <v>0</v>
      </c>
      <c r="R270">
        <f>2.0/((1/T270-1/S270)+SIGN(T270)*SQRT((1/T270-1/S270)*(1/T270-1/S270) + 4*DB270/((DB270+1)*(DB270+1))*(2*1/T270*1/S270-1/S270*1/S270)))</f>
        <v>0</v>
      </c>
      <c r="S270">
        <f>IF(LEFT(DC270,1)&lt;&gt;"0",IF(LEFT(DC270,1)="1",3.0,DD270),$D$5+$E$5*(DT270*DM270/($K$5*1000))+$F$5*(DT270*DM270/($K$5*1000))*MAX(MIN(DA270,$J$5),$I$5)*MAX(MIN(DA270,$J$5),$I$5)+$G$5*MAX(MIN(DA270,$J$5),$I$5)*(DT270*DM270/($K$5*1000))+$H$5*(DT270*DM270/($K$5*1000))*(DT270*DM270/($K$5*1000)))</f>
        <v>0</v>
      </c>
      <c r="T270">
        <f>K270*(1000-(1000*0.61365*exp(17.502*X270/(240.97+X270))/(DM270+DN270)+DH270)/2)/(1000*0.61365*exp(17.502*X270/(240.97+X270))/(DM270+DN270)-DH270)</f>
        <v>0</v>
      </c>
      <c r="U270">
        <f>1/((DB270+1)/(R270/1.6)+1/(S270/1.37)) + DB270/((DB270+1)/(R270/1.6) + DB270/(S270/1.37))</f>
        <v>0</v>
      </c>
      <c r="V270">
        <f>(CW270*CZ270)</f>
        <v>0</v>
      </c>
      <c r="W270">
        <f>(DO270+(V270+2*0.95*5.67E-8*(((DO270+$B$7)+273)^4-(DO270+273)^4)-44100*K270)/(1.84*29.3*S270+8*0.95*5.67E-8*(DO270+273)^3))</f>
        <v>0</v>
      </c>
      <c r="X270">
        <f>($C$7*DP270+$D$7*DQ270+$E$7*W270)</f>
        <v>0</v>
      </c>
      <c r="Y270">
        <f>0.61365*exp(17.502*X270/(240.97+X270))</f>
        <v>0</v>
      </c>
      <c r="Z270">
        <f>(AA270/AB270*100)</f>
        <v>0</v>
      </c>
      <c r="AA270">
        <f>DH270*(DM270+DN270)/1000</f>
        <v>0</v>
      </c>
      <c r="AB270">
        <f>0.61365*exp(17.502*DO270/(240.97+DO270))</f>
        <v>0</v>
      </c>
      <c r="AC270">
        <f>(Y270-DH270*(DM270+DN270)/1000)</f>
        <v>0</v>
      </c>
      <c r="AD270">
        <f>(-K270*44100)</f>
        <v>0</v>
      </c>
      <c r="AE270">
        <f>2*29.3*S270*0.92*(DO270-X270)</f>
        <v>0</v>
      </c>
      <c r="AF270">
        <f>2*0.95*5.67E-8*(((DO270+$B$7)+273)^4-(X270+273)^4)</f>
        <v>0</v>
      </c>
      <c r="AG270">
        <f>V270+AF270+AD270+AE270</f>
        <v>0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MAX(0,($B$13+$C$13*DT270)/(1+$D$13*DT270)*DM270/(DO270+273)*$E$13)</f>
        <v>0</v>
      </c>
      <c r="AM270" t="s">
        <v>422</v>
      </c>
      <c r="AN270" t="s">
        <v>422</v>
      </c>
      <c r="AO270">
        <v>0</v>
      </c>
      <c r="AP270">
        <v>0</v>
      </c>
      <c r="AQ270">
        <f>1-AO270/AP270</f>
        <v>0</v>
      </c>
      <c r="AR270">
        <v>0</v>
      </c>
      <c r="AS270" t="s">
        <v>422</v>
      </c>
      <c r="AT270" t="s">
        <v>422</v>
      </c>
      <c r="AU270">
        <v>0</v>
      </c>
      <c r="AV270">
        <v>0</v>
      </c>
      <c r="AW270">
        <f>1-AU270/AV270</f>
        <v>0</v>
      </c>
      <c r="AX270">
        <v>0.5</v>
      </c>
      <c r="AY270">
        <f>CX270</f>
        <v>0</v>
      </c>
      <c r="AZ270">
        <f>M270</f>
        <v>0</v>
      </c>
      <c r="BA270">
        <f>AW270*AX270*AY270</f>
        <v>0</v>
      </c>
      <c r="BB270">
        <f>(AZ270-AR270)/AY270</f>
        <v>0</v>
      </c>
      <c r="BC270">
        <f>(AP270-AV270)/AV270</f>
        <v>0</v>
      </c>
      <c r="BD270">
        <f>AO270/(AQ270+AO270/AV270)</f>
        <v>0</v>
      </c>
      <c r="BE270" t="s">
        <v>422</v>
      </c>
      <c r="BF270">
        <v>0</v>
      </c>
      <c r="BG270">
        <f>IF(BF270&lt;&gt;0, BF270, BD270)</f>
        <v>0</v>
      </c>
      <c r="BH270">
        <f>1-BG270/AV270</f>
        <v>0</v>
      </c>
      <c r="BI270">
        <f>(AV270-AU270)/(AV270-BG270)</f>
        <v>0</v>
      </c>
      <c r="BJ270">
        <f>(AP270-AV270)/(AP270-BG270)</f>
        <v>0</v>
      </c>
      <c r="BK270">
        <f>(AV270-AU270)/(AV270-AO270)</f>
        <v>0</v>
      </c>
      <c r="BL270">
        <f>(AP270-AV270)/(AP270-AO270)</f>
        <v>0</v>
      </c>
      <c r="BM270">
        <f>(BI270*BG270/AU270)</f>
        <v>0</v>
      </c>
      <c r="BN270">
        <f>(1-BM270)</f>
        <v>0</v>
      </c>
      <c r="CW270">
        <f>$B$11*DU270+$C$11*DV270+$F$11*EG270*(1-EJ270)</f>
        <v>0</v>
      </c>
      <c r="CX270">
        <f>CW270*CY270</f>
        <v>0</v>
      </c>
      <c r="CY270">
        <f>($B$11*$D$9+$C$11*$D$9+$F$11*((ET270+EL270)/MAX(ET270+EL270+EU270, 0.1)*$I$9+EU270/MAX(ET270+EL270+EU270, 0.1)*$J$9))/($B$11+$C$11+$F$11)</f>
        <v>0</v>
      </c>
      <c r="CZ270">
        <f>($B$11*$K$9+$C$11*$K$9+$F$11*((ET270+EL270)/MAX(ET270+EL270+EU270, 0.1)*$P$9+EU270/MAX(ET270+EL270+EU270, 0.1)*$Q$9))/($B$11+$C$11+$F$11)</f>
        <v>0</v>
      </c>
      <c r="DA270">
        <v>1.91</v>
      </c>
      <c r="DB270">
        <v>0.5</v>
      </c>
      <c r="DC270" t="s">
        <v>423</v>
      </c>
      <c r="DD270">
        <v>2</v>
      </c>
      <c r="DE270">
        <v>1758506372.6</v>
      </c>
      <c r="DF270">
        <v>420.8056666666666</v>
      </c>
      <c r="DG270">
        <v>419.9772222222222</v>
      </c>
      <c r="DH270">
        <v>23.99897777777777</v>
      </c>
      <c r="DI270">
        <v>23.92526666666667</v>
      </c>
      <c r="DJ270">
        <v>420.6862222222222</v>
      </c>
      <c r="DK270">
        <v>23.76434444444444</v>
      </c>
      <c r="DL270">
        <v>500.0518888888889</v>
      </c>
      <c r="DM270">
        <v>89.96417777777779</v>
      </c>
      <c r="DN270">
        <v>0.05457996666666667</v>
      </c>
      <c r="DO270">
        <v>30.28885555555555</v>
      </c>
      <c r="DP270">
        <v>30.00438888888889</v>
      </c>
      <c r="DQ270">
        <v>999.9000000000001</v>
      </c>
      <c r="DR270">
        <v>0</v>
      </c>
      <c r="DS270">
        <v>0</v>
      </c>
      <c r="DT270">
        <v>10000.27555555556</v>
      </c>
      <c r="DU270">
        <v>0</v>
      </c>
      <c r="DV270">
        <v>1.574475555555556</v>
      </c>
      <c r="DW270">
        <v>0.8283895555555555</v>
      </c>
      <c r="DX270">
        <v>431.1527777777778</v>
      </c>
      <c r="DY270">
        <v>430.2715555555556</v>
      </c>
      <c r="DZ270">
        <v>0.07372558888888889</v>
      </c>
      <c r="EA270">
        <v>419.9772222222222</v>
      </c>
      <c r="EB270">
        <v>23.92526666666667</v>
      </c>
      <c r="EC270">
        <v>2.159048888888889</v>
      </c>
      <c r="ED270">
        <v>2.152415555555555</v>
      </c>
      <c r="EE270">
        <v>18.66164444444444</v>
      </c>
      <c r="EF270">
        <v>18.61247777777778</v>
      </c>
      <c r="EG270">
        <v>0.00500056</v>
      </c>
      <c r="EH270">
        <v>0</v>
      </c>
      <c r="EI270">
        <v>0</v>
      </c>
      <c r="EJ270">
        <v>0</v>
      </c>
      <c r="EK270">
        <v>169.7222222222222</v>
      </c>
      <c r="EL270">
        <v>0.00500056</v>
      </c>
      <c r="EM270">
        <v>-3.644444444444445</v>
      </c>
      <c r="EN270">
        <v>-2.155555555555555</v>
      </c>
      <c r="EO270">
        <v>35.77744444444444</v>
      </c>
      <c r="EP270">
        <v>39.74277777777777</v>
      </c>
      <c r="EQ270">
        <v>37.715</v>
      </c>
      <c r="ER270">
        <v>39.79811111111111</v>
      </c>
      <c r="ES270">
        <v>38.36066666666667</v>
      </c>
      <c r="ET270">
        <v>0</v>
      </c>
      <c r="EU270">
        <v>0</v>
      </c>
      <c r="EV270">
        <v>0</v>
      </c>
      <c r="EW270">
        <v>1758506377.3</v>
      </c>
      <c r="EX270">
        <v>0</v>
      </c>
      <c r="EY270">
        <v>171.772</v>
      </c>
      <c r="EZ270">
        <v>10.73846119348309</v>
      </c>
      <c r="FA270">
        <v>-2.299999638398497</v>
      </c>
      <c r="FB270">
        <v>-3.08</v>
      </c>
      <c r="FC270">
        <v>15</v>
      </c>
      <c r="FD270">
        <v>0</v>
      </c>
      <c r="FE270" t="s">
        <v>424</v>
      </c>
      <c r="FF270">
        <v>1747148579.5</v>
      </c>
      <c r="FG270">
        <v>1747148584.5</v>
      </c>
      <c r="FH270">
        <v>0</v>
      </c>
      <c r="FI270">
        <v>0.162</v>
      </c>
      <c r="FJ270">
        <v>-0.001</v>
      </c>
      <c r="FK270">
        <v>0.139</v>
      </c>
      <c r="FL270">
        <v>0.058</v>
      </c>
      <c r="FM270">
        <v>420</v>
      </c>
      <c r="FN270">
        <v>16</v>
      </c>
      <c r="FO270">
        <v>0.19</v>
      </c>
      <c r="FP270">
        <v>0.02</v>
      </c>
      <c r="FQ270">
        <v>0.8159655853658536</v>
      </c>
      <c r="FR270">
        <v>-0.03418806271777042</v>
      </c>
      <c r="FS270">
        <v>0.03841246113423422</v>
      </c>
      <c r="FT270">
        <v>1</v>
      </c>
      <c r="FU270">
        <v>172.6647058823529</v>
      </c>
      <c r="FV270">
        <v>-12.78533256109026</v>
      </c>
      <c r="FW270">
        <v>6.543199539033823</v>
      </c>
      <c r="FX270">
        <v>0</v>
      </c>
      <c r="FY270">
        <v>0.07340212195121951</v>
      </c>
      <c r="FZ270">
        <v>0.004529061324041809</v>
      </c>
      <c r="GA270">
        <v>0.0007274202648491901</v>
      </c>
      <c r="GB270">
        <v>1</v>
      </c>
      <c r="GC270">
        <v>2</v>
      </c>
      <c r="GD270">
        <v>3</v>
      </c>
      <c r="GE270" t="s">
        <v>434</v>
      </c>
      <c r="GF270">
        <v>3.12702</v>
      </c>
      <c r="GG270">
        <v>2.73252</v>
      </c>
      <c r="GH270">
        <v>0.0853643</v>
      </c>
      <c r="GI270">
        <v>0.0857068</v>
      </c>
      <c r="GJ270">
        <v>0.106315</v>
      </c>
      <c r="GK270">
        <v>0.106637</v>
      </c>
      <c r="GL270">
        <v>27414</v>
      </c>
      <c r="GM270">
        <v>26563</v>
      </c>
      <c r="GN270">
        <v>30514.6</v>
      </c>
      <c r="GO270">
        <v>29308.2</v>
      </c>
      <c r="GP270">
        <v>37637.8</v>
      </c>
      <c r="GQ270">
        <v>34436.4</v>
      </c>
      <c r="GR270">
        <v>46685.4</v>
      </c>
      <c r="GS270">
        <v>43538.2</v>
      </c>
      <c r="GT270">
        <v>1.81702</v>
      </c>
      <c r="GU270">
        <v>1.87672</v>
      </c>
      <c r="GV270">
        <v>0.0821538</v>
      </c>
      <c r="GW270">
        <v>0</v>
      </c>
      <c r="GX270">
        <v>28.6707</v>
      </c>
      <c r="GY270">
        <v>999.9</v>
      </c>
      <c r="GZ270">
        <v>55.1</v>
      </c>
      <c r="HA270">
        <v>31.1</v>
      </c>
      <c r="HB270">
        <v>27.791</v>
      </c>
      <c r="HC270">
        <v>63.3418</v>
      </c>
      <c r="HD270">
        <v>16.6226</v>
      </c>
      <c r="HE270">
        <v>1</v>
      </c>
      <c r="HF270">
        <v>0.160353</v>
      </c>
      <c r="HG270">
        <v>-1.35326</v>
      </c>
      <c r="HH270">
        <v>20.2124</v>
      </c>
      <c r="HI270">
        <v>5.23541</v>
      </c>
      <c r="HJ270">
        <v>11.974</v>
      </c>
      <c r="HK270">
        <v>4.97215</v>
      </c>
      <c r="HL270">
        <v>3.291</v>
      </c>
      <c r="HM270">
        <v>9999</v>
      </c>
      <c r="HN270">
        <v>9999</v>
      </c>
      <c r="HO270">
        <v>9999</v>
      </c>
      <c r="HP270">
        <v>999.9</v>
      </c>
      <c r="HQ270">
        <v>4.97296</v>
      </c>
      <c r="HR270">
        <v>1.87736</v>
      </c>
      <c r="HS270">
        <v>1.87545</v>
      </c>
      <c r="HT270">
        <v>1.87823</v>
      </c>
      <c r="HU270">
        <v>1.87496</v>
      </c>
      <c r="HV270">
        <v>1.87851</v>
      </c>
      <c r="HW270">
        <v>1.87562</v>
      </c>
      <c r="HX270">
        <v>1.87681</v>
      </c>
      <c r="HY270">
        <v>0</v>
      </c>
      <c r="HZ270">
        <v>0</v>
      </c>
      <c r="IA270">
        <v>0</v>
      </c>
      <c r="IB270">
        <v>0</v>
      </c>
      <c r="IC270" t="s">
        <v>426</v>
      </c>
      <c r="ID270" t="s">
        <v>427</v>
      </c>
      <c r="IE270" t="s">
        <v>428</v>
      </c>
      <c r="IF270" t="s">
        <v>428</v>
      </c>
      <c r="IG270" t="s">
        <v>428</v>
      </c>
      <c r="IH270" t="s">
        <v>428</v>
      </c>
      <c r="II270">
        <v>0</v>
      </c>
      <c r="IJ270">
        <v>100</v>
      </c>
      <c r="IK270">
        <v>100</v>
      </c>
      <c r="IL270">
        <v>0.119</v>
      </c>
      <c r="IM270">
        <v>0.2346</v>
      </c>
      <c r="IN270">
        <v>-0.2620446997112612</v>
      </c>
      <c r="IO270">
        <v>0.0009670109888777422</v>
      </c>
      <c r="IP270">
        <v>-2.06069886015755E-07</v>
      </c>
      <c r="IQ270">
        <v>1.492131737393187E-10</v>
      </c>
      <c r="IR270">
        <v>-0.04753701319922854</v>
      </c>
      <c r="IS270">
        <v>-0.001311061913088307</v>
      </c>
      <c r="IT270">
        <v>0.0006994928358591311</v>
      </c>
      <c r="IU270">
        <v>-6.08881213830995E-06</v>
      </c>
      <c r="IV270">
        <v>3</v>
      </c>
      <c r="IW270">
        <v>2112</v>
      </c>
      <c r="IX270">
        <v>1</v>
      </c>
      <c r="IY270">
        <v>30</v>
      </c>
      <c r="IZ270">
        <v>189296.6</v>
      </c>
      <c r="JA270">
        <v>189296.5</v>
      </c>
      <c r="JB270">
        <v>1.11328</v>
      </c>
      <c r="JC270">
        <v>2.55981</v>
      </c>
      <c r="JD270">
        <v>1.39893</v>
      </c>
      <c r="JE270">
        <v>2.35352</v>
      </c>
      <c r="JF270">
        <v>1.44897</v>
      </c>
      <c r="JG270">
        <v>2.47803</v>
      </c>
      <c r="JH270">
        <v>37.4338</v>
      </c>
      <c r="JI270">
        <v>24.2188</v>
      </c>
      <c r="JJ270">
        <v>18</v>
      </c>
      <c r="JK270">
        <v>475.931</v>
      </c>
      <c r="JL270">
        <v>483.91</v>
      </c>
      <c r="JM270">
        <v>30.9363</v>
      </c>
      <c r="JN270">
        <v>29.2488</v>
      </c>
      <c r="JO270">
        <v>29.9999</v>
      </c>
      <c r="JP270">
        <v>28.9879</v>
      </c>
      <c r="JQ270">
        <v>29.0566</v>
      </c>
      <c r="JR270">
        <v>22.337</v>
      </c>
      <c r="JS270">
        <v>22.6256</v>
      </c>
      <c r="JT270">
        <v>100</v>
      </c>
      <c r="JU270">
        <v>30.9354</v>
      </c>
      <c r="JV270">
        <v>420</v>
      </c>
      <c r="JW270">
        <v>23.9876</v>
      </c>
      <c r="JX270">
        <v>100.886</v>
      </c>
      <c r="JY270">
        <v>100.156</v>
      </c>
    </row>
    <row r="271" spans="1:285">
      <c r="A271">
        <v>255</v>
      </c>
      <c r="B271">
        <v>1758506377.6</v>
      </c>
      <c r="C271">
        <v>2861</v>
      </c>
      <c r="D271" t="s">
        <v>941</v>
      </c>
      <c r="E271" t="s">
        <v>942</v>
      </c>
      <c r="F271">
        <v>5</v>
      </c>
      <c r="G271" t="s">
        <v>734</v>
      </c>
      <c r="H271" t="s">
        <v>420</v>
      </c>
      <c r="I271" t="s">
        <v>421</v>
      </c>
      <c r="J271">
        <v>1758506374.6</v>
      </c>
      <c r="K271">
        <f>(L271)/1000</f>
        <v>0</v>
      </c>
      <c r="L271">
        <f>1000*DL271*AJ271*(DH271-DI271)/(100*DA271*(1000-AJ271*DH271))</f>
        <v>0</v>
      </c>
      <c r="M271">
        <f>DL271*AJ271*(DG271-DF271*(1000-AJ271*DI271)/(1000-AJ271*DH271))/(100*DA271)</f>
        <v>0</v>
      </c>
      <c r="N271">
        <f>DF271 - IF(AJ271&gt;1, M271*DA271*100.0/(AL271), 0)</f>
        <v>0</v>
      </c>
      <c r="O271">
        <f>((U271-K271/2)*N271-M271)/(U271+K271/2)</f>
        <v>0</v>
      </c>
      <c r="P271">
        <f>O271*(DM271+DN271)/1000.0</f>
        <v>0</v>
      </c>
      <c r="Q271">
        <f>(DF271 - IF(AJ271&gt;1, M271*DA271*100.0/(AL271), 0))*(DM271+DN271)/1000.0</f>
        <v>0</v>
      </c>
      <c r="R271">
        <f>2.0/((1/T271-1/S271)+SIGN(T271)*SQRT((1/T271-1/S271)*(1/T271-1/S271) + 4*DB271/((DB271+1)*(DB271+1))*(2*1/T271*1/S271-1/S271*1/S271)))</f>
        <v>0</v>
      </c>
      <c r="S271">
        <f>IF(LEFT(DC271,1)&lt;&gt;"0",IF(LEFT(DC271,1)="1",3.0,DD271),$D$5+$E$5*(DT271*DM271/($K$5*1000))+$F$5*(DT271*DM271/($K$5*1000))*MAX(MIN(DA271,$J$5),$I$5)*MAX(MIN(DA271,$J$5),$I$5)+$G$5*MAX(MIN(DA271,$J$5),$I$5)*(DT271*DM271/($K$5*1000))+$H$5*(DT271*DM271/($K$5*1000))*(DT271*DM271/($K$5*1000)))</f>
        <v>0</v>
      </c>
      <c r="T271">
        <f>K271*(1000-(1000*0.61365*exp(17.502*X271/(240.97+X271))/(DM271+DN271)+DH271)/2)/(1000*0.61365*exp(17.502*X271/(240.97+X271))/(DM271+DN271)-DH271)</f>
        <v>0</v>
      </c>
      <c r="U271">
        <f>1/((DB271+1)/(R271/1.6)+1/(S271/1.37)) + DB271/((DB271+1)/(R271/1.6) + DB271/(S271/1.37))</f>
        <v>0</v>
      </c>
      <c r="V271">
        <f>(CW271*CZ271)</f>
        <v>0</v>
      </c>
      <c r="W271">
        <f>(DO271+(V271+2*0.95*5.67E-8*(((DO271+$B$7)+273)^4-(DO271+273)^4)-44100*K271)/(1.84*29.3*S271+8*0.95*5.67E-8*(DO271+273)^3))</f>
        <v>0</v>
      </c>
      <c r="X271">
        <f>($C$7*DP271+$D$7*DQ271+$E$7*W271)</f>
        <v>0</v>
      </c>
      <c r="Y271">
        <f>0.61365*exp(17.502*X271/(240.97+X271))</f>
        <v>0</v>
      </c>
      <c r="Z271">
        <f>(AA271/AB271*100)</f>
        <v>0</v>
      </c>
      <c r="AA271">
        <f>DH271*(DM271+DN271)/1000</f>
        <v>0</v>
      </c>
      <c r="AB271">
        <f>0.61365*exp(17.502*DO271/(240.97+DO271))</f>
        <v>0</v>
      </c>
      <c r="AC271">
        <f>(Y271-DH271*(DM271+DN271)/1000)</f>
        <v>0</v>
      </c>
      <c r="AD271">
        <f>(-K271*44100)</f>
        <v>0</v>
      </c>
      <c r="AE271">
        <f>2*29.3*S271*0.92*(DO271-X271)</f>
        <v>0</v>
      </c>
      <c r="AF271">
        <f>2*0.95*5.67E-8*(((DO271+$B$7)+273)^4-(X271+273)^4)</f>
        <v>0</v>
      </c>
      <c r="AG271">
        <f>V271+AF271+AD271+AE271</f>
        <v>0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MAX(0,($B$13+$C$13*DT271)/(1+$D$13*DT271)*DM271/(DO271+273)*$E$13)</f>
        <v>0</v>
      </c>
      <c r="AM271" t="s">
        <v>422</v>
      </c>
      <c r="AN271" t="s">
        <v>422</v>
      </c>
      <c r="AO271">
        <v>0</v>
      </c>
      <c r="AP271">
        <v>0</v>
      </c>
      <c r="AQ271">
        <f>1-AO271/AP271</f>
        <v>0</v>
      </c>
      <c r="AR271">
        <v>0</v>
      </c>
      <c r="AS271" t="s">
        <v>422</v>
      </c>
      <c r="AT271" t="s">
        <v>422</v>
      </c>
      <c r="AU271">
        <v>0</v>
      </c>
      <c r="AV271">
        <v>0</v>
      </c>
      <c r="AW271">
        <f>1-AU271/AV271</f>
        <v>0</v>
      </c>
      <c r="AX271">
        <v>0.5</v>
      </c>
      <c r="AY271">
        <f>CX271</f>
        <v>0</v>
      </c>
      <c r="AZ271">
        <f>M271</f>
        <v>0</v>
      </c>
      <c r="BA271">
        <f>AW271*AX271*AY271</f>
        <v>0</v>
      </c>
      <c r="BB271">
        <f>(AZ271-AR271)/AY271</f>
        <v>0</v>
      </c>
      <c r="BC271">
        <f>(AP271-AV271)/AV271</f>
        <v>0</v>
      </c>
      <c r="BD271">
        <f>AO271/(AQ271+AO271/AV271)</f>
        <v>0</v>
      </c>
      <c r="BE271" t="s">
        <v>422</v>
      </c>
      <c r="BF271">
        <v>0</v>
      </c>
      <c r="BG271">
        <f>IF(BF271&lt;&gt;0, BF271, BD271)</f>
        <v>0</v>
      </c>
      <c r="BH271">
        <f>1-BG271/AV271</f>
        <v>0</v>
      </c>
      <c r="BI271">
        <f>(AV271-AU271)/(AV271-BG271)</f>
        <v>0</v>
      </c>
      <c r="BJ271">
        <f>(AP271-AV271)/(AP271-BG271)</f>
        <v>0</v>
      </c>
      <c r="BK271">
        <f>(AV271-AU271)/(AV271-AO271)</f>
        <v>0</v>
      </c>
      <c r="BL271">
        <f>(AP271-AV271)/(AP271-AO271)</f>
        <v>0</v>
      </c>
      <c r="BM271">
        <f>(BI271*BG271/AU271)</f>
        <v>0</v>
      </c>
      <c r="BN271">
        <f>(1-BM271)</f>
        <v>0</v>
      </c>
      <c r="CW271">
        <f>$B$11*DU271+$C$11*DV271+$F$11*EG271*(1-EJ271)</f>
        <v>0</v>
      </c>
      <c r="CX271">
        <f>CW271*CY271</f>
        <v>0</v>
      </c>
      <c r="CY271">
        <f>($B$11*$D$9+$C$11*$D$9+$F$11*((ET271+EL271)/MAX(ET271+EL271+EU271, 0.1)*$I$9+EU271/MAX(ET271+EL271+EU271, 0.1)*$J$9))/($B$11+$C$11+$F$11)</f>
        <v>0</v>
      </c>
      <c r="CZ271">
        <f>($B$11*$K$9+$C$11*$K$9+$F$11*((ET271+EL271)/MAX(ET271+EL271+EU271, 0.1)*$P$9+EU271/MAX(ET271+EL271+EU271, 0.1)*$Q$9))/($B$11+$C$11+$F$11)</f>
        <v>0</v>
      </c>
      <c r="DA271">
        <v>1.91</v>
      </c>
      <c r="DB271">
        <v>0.5</v>
      </c>
      <c r="DC271" t="s">
        <v>423</v>
      </c>
      <c r="DD271">
        <v>2</v>
      </c>
      <c r="DE271">
        <v>1758506374.6</v>
      </c>
      <c r="DF271">
        <v>420.8218888888889</v>
      </c>
      <c r="DG271">
        <v>419.9793333333333</v>
      </c>
      <c r="DH271">
        <v>23.99732222222222</v>
      </c>
      <c r="DI271">
        <v>23.92481111111111</v>
      </c>
      <c r="DJ271">
        <v>420.7025555555555</v>
      </c>
      <c r="DK271">
        <v>23.76273333333334</v>
      </c>
      <c r="DL271">
        <v>499.9739999999999</v>
      </c>
      <c r="DM271">
        <v>89.96327777777778</v>
      </c>
      <c r="DN271">
        <v>0.05472621111111112</v>
      </c>
      <c r="DO271">
        <v>30.28681111111111</v>
      </c>
      <c r="DP271">
        <v>30.00551111111111</v>
      </c>
      <c r="DQ271">
        <v>999.9000000000001</v>
      </c>
      <c r="DR271">
        <v>0</v>
      </c>
      <c r="DS271">
        <v>0</v>
      </c>
      <c r="DT271">
        <v>9992.977777777778</v>
      </c>
      <c r="DU271">
        <v>0</v>
      </c>
      <c r="DV271">
        <v>1.579073333333333</v>
      </c>
      <c r="DW271">
        <v>0.8427293333333333</v>
      </c>
      <c r="DX271">
        <v>431.1687777777778</v>
      </c>
      <c r="DY271">
        <v>430.2734444444444</v>
      </c>
      <c r="DZ271">
        <v>0.07253667777777778</v>
      </c>
      <c r="EA271">
        <v>419.9793333333333</v>
      </c>
      <c r="EB271">
        <v>23.92481111111111</v>
      </c>
      <c r="EC271">
        <v>2.158878888888889</v>
      </c>
      <c r="ED271">
        <v>2.152352222222222</v>
      </c>
      <c r="EE271">
        <v>18.66038888888889</v>
      </c>
      <c r="EF271">
        <v>18.61201111111111</v>
      </c>
      <c r="EG271">
        <v>0.00500056</v>
      </c>
      <c r="EH271">
        <v>0</v>
      </c>
      <c r="EI271">
        <v>0</v>
      </c>
      <c r="EJ271">
        <v>0</v>
      </c>
      <c r="EK271">
        <v>170.9555555555555</v>
      </c>
      <c r="EL271">
        <v>0.00500056</v>
      </c>
      <c r="EM271">
        <v>-3.777777777777778</v>
      </c>
      <c r="EN271">
        <v>-2.888888888888889</v>
      </c>
      <c r="EO271">
        <v>35.81922222222222</v>
      </c>
      <c r="EP271">
        <v>39.70111111111111</v>
      </c>
      <c r="EQ271">
        <v>37.68033333333333</v>
      </c>
      <c r="ER271">
        <v>39.80522222222222</v>
      </c>
      <c r="ES271">
        <v>38.36077777777777</v>
      </c>
      <c r="ET271">
        <v>0</v>
      </c>
      <c r="EU271">
        <v>0</v>
      </c>
      <c r="EV271">
        <v>0</v>
      </c>
      <c r="EW271">
        <v>1758506379.7</v>
      </c>
      <c r="EX271">
        <v>0</v>
      </c>
      <c r="EY271">
        <v>172.288</v>
      </c>
      <c r="EZ271">
        <v>16.71538398510377</v>
      </c>
      <c r="FA271">
        <v>-6.176922419132332</v>
      </c>
      <c r="FB271">
        <v>-3.531999999999999</v>
      </c>
      <c r="FC271">
        <v>15</v>
      </c>
      <c r="FD271">
        <v>0</v>
      </c>
      <c r="FE271" t="s">
        <v>424</v>
      </c>
      <c r="FF271">
        <v>1747148579.5</v>
      </c>
      <c r="FG271">
        <v>1747148584.5</v>
      </c>
      <c r="FH271">
        <v>0</v>
      </c>
      <c r="FI271">
        <v>0.162</v>
      </c>
      <c r="FJ271">
        <v>-0.001</v>
      </c>
      <c r="FK271">
        <v>0.139</v>
      </c>
      <c r="FL271">
        <v>0.058</v>
      </c>
      <c r="FM271">
        <v>420</v>
      </c>
      <c r="FN271">
        <v>16</v>
      </c>
      <c r="FO271">
        <v>0.19</v>
      </c>
      <c r="FP271">
        <v>0.02</v>
      </c>
      <c r="FQ271">
        <v>0.8095016000000002</v>
      </c>
      <c r="FR271">
        <v>0.05634826266416348</v>
      </c>
      <c r="FS271">
        <v>0.0361486060552824</v>
      </c>
      <c r="FT271">
        <v>1</v>
      </c>
      <c r="FU271">
        <v>173.085294117647</v>
      </c>
      <c r="FV271">
        <v>-11.02673824397263</v>
      </c>
      <c r="FW271">
        <v>6.574868925239729</v>
      </c>
      <c r="FX271">
        <v>0</v>
      </c>
      <c r="FY271">
        <v>0.0732787075</v>
      </c>
      <c r="FZ271">
        <v>-0.00141202063789894</v>
      </c>
      <c r="GA271">
        <v>0.0009878132802780843</v>
      </c>
      <c r="GB271">
        <v>1</v>
      </c>
      <c r="GC271">
        <v>2</v>
      </c>
      <c r="GD271">
        <v>3</v>
      </c>
      <c r="GE271" t="s">
        <v>434</v>
      </c>
      <c r="GF271">
        <v>3.12699</v>
      </c>
      <c r="GG271">
        <v>2.73258</v>
      </c>
      <c r="GH271">
        <v>0.0853619</v>
      </c>
      <c r="GI271">
        <v>0.0857035</v>
      </c>
      <c r="GJ271">
        <v>0.106308</v>
      </c>
      <c r="GK271">
        <v>0.106638</v>
      </c>
      <c r="GL271">
        <v>27414.1</v>
      </c>
      <c r="GM271">
        <v>26563.2</v>
      </c>
      <c r="GN271">
        <v>30514.6</v>
      </c>
      <c r="GO271">
        <v>29308.3</v>
      </c>
      <c r="GP271">
        <v>37638.2</v>
      </c>
      <c r="GQ271">
        <v>34436.7</v>
      </c>
      <c r="GR271">
        <v>46685.5</v>
      </c>
      <c r="GS271">
        <v>43538.6</v>
      </c>
      <c r="GT271">
        <v>1.81715</v>
      </c>
      <c r="GU271">
        <v>1.87675</v>
      </c>
      <c r="GV271">
        <v>0.08205320000000001</v>
      </c>
      <c r="GW271">
        <v>0</v>
      </c>
      <c r="GX271">
        <v>28.6707</v>
      </c>
      <c r="GY271">
        <v>999.9</v>
      </c>
      <c r="GZ271">
        <v>55.1</v>
      </c>
      <c r="HA271">
        <v>31.1</v>
      </c>
      <c r="HB271">
        <v>27.7897</v>
      </c>
      <c r="HC271">
        <v>62.9018</v>
      </c>
      <c r="HD271">
        <v>16.6506</v>
      </c>
      <c r="HE271">
        <v>1</v>
      </c>
      <c r="HF271">
        <v>0.160353</v>
      </c>
      <c r="HG271">
        <v>-1.35779</v>
      </c>
      <c r="HH271">
        <v>20.2124</v>
      </c>
      <c r="HI271">
        <v>5.23541</v>
      </c>
      <c r="HJ271">
        <v>11.974</v>
      </c>
      <c r="HK271">
        <v>4.97205</v>
      </c>
      <c r="HL271">
        <v>3.291</v>
      </c>
      <c r="HM271">
        <v>9999</v>
      </c>
      <c r="HN271">
        <v>9999</v>
      </c>
      <c r="HO271">
        <v>9999</v>
      </c>
      <c r="HP271">
        <v>999.9</v>
      </c>
      <c r="HQ271">
        <v>4.97295</v>
      </c>
      <c r="HR271">
        <v>1.87732</v>
      </c>
      <c r="HS271">
        <v>1.87544</v>
      </c>
      <c r="HT271">
        <v>1.8782</v>
      </c>
      <c r="HU271">
        <v>1.87493</v>
      </c>
      <c r="HV271">
        <v>1.8785</v>
      </c>
      <c r="HW271">
        <v>1.87561</v>
      </c>
      <c r="HX271">
        <v>1.87679</v>
      </c>
      <c r="HY271">
        <v>0</v>
      </c>
      <c r="HZ271">
        <v>0</v>
      </c>
      <c r="IA271">
        <v>0</v>
      </c>
      <c r="IB271">
        <v>0</v>
      </c>
      <c r="IC271" t="s">
        <v>426</v>
      </c>
      <c r="ID271" t="s">
        <v>427</v>
      </c>
      <c r="IE271" t="s">
        <v>428</v>
      </c>
      <c r="IF271" t="s">
        <v>428</v>
      </c>
      <c r="IG271" t="s">
        <v>428</v>
      </c>
      <c r="IH271" t="s">
        <v>428</v>
      </c>
      <c r="II271">
        <v>0</v>
      </c>
      <c r="IJ271">
        <v>100</v>
      </c>
      <c r="IK271">
        <v>100</v>
      </c>
      <c r="IL271">
        <v>0.119</v>
      </c>
      <c r="IM271">
        <v>0.2346</v>
      </c>
      <c r="IN271">
        <v>-0.2620446997112612</v>
      </c>
      <c r="IO271">
        <v>0.0009670109888777422</v>
      </c>
      <c r="IP271">
        <v>-2.06069886015755E-07</v>
      </c>
      <c r="IQ271">
        <v>1.492131737393187E-10</v>
      </c>
      <c r="IR271">
        <v>-0.04753701319922854</v>
      </c>
      <c r="IS271">
        <v>-0.001311061913088307</v>
      </c>
      <c r="IT271">
        <v>0.0006994928358591311</v>
      </c>
      <c r="IU271">
        <v>-6.08881213830995E-06</v>
      </c>
      <c r="IV271">
        <v>3</v>
      </c>
      <c r="IW271">
        <v>2112</v>
      </c>
      <c r="IX271">
        <v>1</v>
      </c>
      <c r="IY271">
        <v>30</v>
      </c>
      <c r="IZ271">
        <v>189296.6</v>
      </c>
      <c r="JA271">
        <v>189296.6</v>
      </c>
      <c r="JB271">
        <v>1.1145</v>
      </c>
      <c r="JC271">
        <v>2.55981</v>
      </c>
      <c r="JD271">
        <v>1.39893</v>
      </c>
      <c r="JE271">
        <v>2.35474</v>
      </c>
      <c r="JF271">
        <v>1.44897</v>
      </c>
      <c r="JG271">
        <v>2.48657</v>
      </c>
      <c r="JH271">
        <v>37.4098</v>
      </c>
      <c r="JI271">
        <v>24.2101</v>
      </c>
      <c r="JJ271">
        <v>18</v>
      </c>
      <c r="JK271">
        <v>475.991</v>
      </c>
      <c r="JL271">
        <v>483.925</v>
      </c>
      <c r="JM271">
        <v>30.9341</v>
      </c>
      <c r="JN271">
        <v>29.2483</v>
      </c>
      <c r="JO271">
        <v>29.9999</v>
      </c>
      <c r="JP271">
        <v>28.9866</v>
      </c>
      <c r="JQ271">
        <v>29.0563</v>
      </c>
      <c r="JR271">
        <v>22.3386</v>
      </c>
      <c r="JS271">
        <v>22.6256</v>
      </c>
      <c r="JT271">
        <v>100</v>
      </c>
      <c r="JU271">
        <v>30.9354</v>
      </c>
      <c r="JV271">
        <v>420</v>
      </c>
      <c r="JW271">
        <v>23.9891</v>
      </c>
      <c r="JX271">
        <v>100.886</v>
      </c>
      <c r="JY271">
        <v>100.157</v>
      </c>
    </row>
    <row r="272" spans="1:285">
      <c r="A272">
        <v>256</v>
      </c>
      <c r="B272">
        <v>1758506379.6</v>
      </c>
      <c r="C272">
        <v>2863</v>
      </c>
      <c r="D272" t="s">
        <v>943</v>
      </c>
      <c r="E272" t="s">
        <v>944</v>
      </c>
      <c r="F272">
        <v>5</v>
      </c>
      <c r="G272" t="s">
        <v>734</v>
      </c>
      <c r="H272" t="s">
        <v>420</v>
      </c>
      <c r="I272" t="s">
        <v>421</v>
      </c>
      <c r="J272">
        <v>1758506376.6</v>
      </c>
      <c r="K272">
        <f>(L272)/1000</f>
        <v>0</v>
      </c>
      <c r="L272">
        <f>1000*DL272*AJ272*(DH272-DI272)/(100*DA272*(1000-AJ272*DH272))</f>
        <v>0</v>
      </c>
      <c r="M272">
        <f>DL272*AJ272*(DG272-DF272*(1000-AJ272*DI272)/(1000-AJ272*DH272))/(100*DA272)</f>
        <v>0</v>
      </c>
      <c r="N272">
        <f>DF272 - IF(AJ272&gt;1, M272*DA272*100.0/(AL272), 0)</f>
        <v>0</v>
      </c>
      <c r="O272">
        <f>((U272-K272/2)*N272-M272)/(U272+K272/2)</f>
        <v>0</v>
      </c>
      <c r="P272">
        <f>O272*(DM272+DN272)/1000.0</f>
        <v>0</v>
      </c>
      <c r="Q272">
        <f>(DF272 - IF(AJ272&gt;1, M272*DA272*100.0/(AL272), 0))*(DM272+DN272)/1000.0</f>
        <v>0</v>
      </c>
      <c r="R272">
        <f>2.0/((1/T272-1/S272)+SIGN(T272)*SQRT((1/T272-1/S272)*(1/T272-1/S272) + 4*DB272/((DB272+1)*(DB272+1))*(2*1/T272*1/S272-1/S272*1/S272)))</f>
        <v>0</v>
      </c>
      <c r="S272">
        <f>IF(LEFT(DC272,1)&lt;&gt;"0",IF(LEFT(DC272,1)="1",3.0,DD272),$D$5+$E$5*(DT272*DM272/($K$5*1000))+$F$5*(DT272*DM272/($K$5*1000))*MAX(MIN(DA272,$J$5),$I$5)*MAX(MIN(DA272,$J$5),$I$5)+$G$5*MAX(MIN(DA272,$J$5),$I$5)*(DT272*DM272/($K$5*1000))+$H$5*(DT272*DM272/($K$5*1000))*(DT272*DM272/($K$5*1000)))</f>
        <v>0</v>
      </c>
      <c r="T272">
        <f>K272*(1000-(1000*0.61365*exp(17.502*X272/(240.97+X272))/(DM272+DN272)+DH272)/2)/(1000*0.61365*exp(17.502*X272/(240.97+X272))/(DM272+DN272)-DH272)</f>
        <v>0</v>
      </c>
      <c r="U272">
        <f>1/((DB272+1)/(R272/1.6)+1/(S272/1.37)) + DB272/((DB272+1)/(R272/1.6) + DB272/(S272/1.37))</f>
        <v>0</v>
      </c>
      <c r="V272">
        <f>(CW272*CZ272)</f>
        <v>0</v>
      </c>
      <c r="W272">
        <f>(DO272+(V272+2*0.95*5.67E-8*(((DO272+$B$7)+273)^4-(DO272+273)^4)-44100*K272)/(1.84*29.3*S272+8*0.95*5.67E-8*(DO272+273)^3))</f>
        <v>0</v>
      </c>
      <c r="X272">
        <f>($C$7*DP272+$D$7*DQ272+$E$7*W272)</f>
        <v>0</v>
      </c>
      <c r="Y272">
        <f>0.61365*exp(17.502*X272/(240.97+X272))</f>
        <v>0</v>
      </c>
      <c r="Z272">
        <f>(AA272/AB272*100)</f>
        <v>0</v>
      </c>
      <c r="AA272">
        <f>DH272*(DM272+DN272)/1000</f>
        <v>0</v>
      </c>
      <c r="AB272">
        <f>0.61365*exp(17.502*DO272/(240.97+DO272))</f>
        <v>0</v>
      </c>
      <c r="AC272">
        <f>(Y272-DH272*(DM272+DN272)/1000)</f>
        <v>0</v>
      </c>
      <c r="AD272">
        <f>(-K272*44100)</f>
        <v>0</v>
      </c>
      <c r="AE272">
        <f>2*29.3*S272*0.92*(DO272-X272)</f>
        <v>0</v>
      </c>
      <c r="AF272">
        <f>2*0.95*5.67E-8*(((DO272+$B$7)+273)^4-(X272+273)^4)</f>
        <v>0</v>
      </c>
      <c r="AG272">
        <f>V272+AF272+AD272+AE272</f>
        <v>0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MAX(0,($B$13+$C$13*DT272)/(1+$D$13*DT272)*DM272/(DO272+273)*$E$13)</f>
        <v>0</v>
      </c>
      <c r="AM272" t="s">
        <v>422</v>
      </c>
      <c r="AN272" t="s">
        <v>422</v>
      </c>
      <c r="AO272">
        <v>0</v>
      </c>
      <c r="AP272">
        <v>0</v>
      </c>
      <c r="AQ272">
        <f>1-AO272/AP272</f>
        <v>0</v>
      </c>
      <c r="AR272">
        <v>0</v>
      </c>
      <c r="AS272" t="s">
        <v>422</v>
      </c>
      <c r="AT272" t="s">
        <v>422</v>
      </c>
      <c r="AU272">
        <v>0</v>
      </c>
      <c r="AV272">
        <v>0</v>
      </c>
      <c r="AW272">
        <f>1-AU272/AV272</f>
        <v>0</v>
      </c>
      <c r="AX272">
        <v>0.5</v>
      </c>
      <c r="AY272">
        <f>CX272</f>
        <v>0</v>
      </c>
      <c r="AZ272">
        <f>M272</f>
        <v>0</v>
      </c>
      <c r="BA272">
        <f>AW272*AX272*AY272</f>
        <v>0</v>
      </c>
      <c r="BB272">
        <f>(AZ272-AR272)/AY272</f>
        <v>0</v>
      </c>
      <c r="BC272">
        <f>(AP272-AV272)/AV272</f>
        <v>0</v>
      </c>
      <c r="BD272">
        <f>AO272/(AQ272+AO272/AV272)</f>
        <v>0</v>
      </c>
      <c r="BE272" t="s">
        <v>422</v>
      </c>
      <c r="BF272">
        <v>0</v>
      </c>
      <c r="BG272">
        <f>IF(BF272&lt;&gt;0, BF272, BD272)</f>
        <v>0</v>
      </c>
      <c r="BH272">
        <f>1-BG272/AV272</f>
        <v>0</v>
      </c>
      <c r="BI272">
        <f>(AV272-AU272)/(AV272-BG272)</f>
        <v>0</v>
      </c>
      <c r="BJ272">
        <f>(AP272-AV272)/(AP272-BG272)</f>
        <v>0</v>
      </c>
      <c r="BK272">
        <f>(AV272-AU272)/(AV272-AO272)</f>
        <v>0</v>
      </c>
      <c r="BL272">
        <f>(AP272-AV272)/(AP272-AO272)</f>
        <v>0</v>
      </c>
      <c r="BM272">
        <f>(BI272*BG272/AU272)</f>
        <v>0</v>
      </c>
      <c r="BN272">
        <f>(1-BM272)</f>
        <v>0</v>
      </c>
      <c r="CW272">
        <f>$B$11*DU272+$C$11*DV272+$F$11*EG272*(1-EJ272)</f>
        <v>0</v>
      </c>
      <c r="CX272">
        <f>CW272*CY272</f>
        <v>0</v>
      </c>
      <c r="CY272">
        <f>($B$11*$D$9+$C$11*$D$9+$F$11*((ET272+EL272)/MAX(ET272+EL272+EU272, 0.1)*$I$9+EU272/MAX(ET272+EL272+EU272, 0.1)*$J$9))/($B$11+$C$11+$F$11)</f>
        <v>0</v>
      </c>
      <c r="CZ272">
        <f>($B$11*$K$9+$C$11*$K$9+$F$11*((ET272+EL272)/MAX(ET272+EL272+EU272, 0.1)*$P$9+EU272/MAX(ET272+EL272+EU272, 0.1)*$Q$9))/($B$11+$C$11+$F$11)</f>
        <v>0</v>
      </c>
      <c r="DA272">
        <v>1.91</v>
      </c>
      <c r="DB272">
        <v>0.5</v>
      </c>
      <c r="DC272" t="s">
        <v>423</v>
      </c>
      <c r="DD272">
        <v>2</v>
      </c>
      <c r="DE272">
        <v>1758506376.6</v>
      </c>
      <c r="DF272">
        <v>420.8112222222222</v>
      </c>
      <c r="DG272">
        <v>419.9922222222222</v>
      </c>
      <c r="DH272">
        <v>23.99576666666666</v>
      </c>
      <c r="DI272">
        <v>23.92464444444444</v>
      </c>
      <c r="DJ272">
        <v>420.692</v>
      </c>
      <c r="DK272">
        <v>23.76122222222222</v>
      </c>
      <c r="DL272">
        <v>499.9662222222222</v>
      </c>
      <c r="DM272">
        <v>89.96257777777778</v>
      </c>
      <c r="DN272">
        <v>0.05474556666666666</v>
      </c>
      <c r="DO272">
        <v>30.2852</v>
      </c>
      <c r="DP272">
        <v>30.00737777777778</v>
      </c>
      <c r="DQ272">
        <v>999.9000000000001</v>
      </c>
      <c r="DR272">
        <v>0</v>
      </c>
      <c r="DS272">
        <v>0</v>
      </c>
      <c r="DT272">
        <v>9993.602222222224</v>
      </c>
      <c r="DU272">
        <v>0</v>
      </c>
      <c r="DV272">
        <v>1.576775555555556</v>
      </c>
      <c r="DW272">
        <v>0.8191764444444444</v>
      </c>
      <c r="DX272">
        <v>431.1571111111111</v>
      </c>
      <c r="DY272">
        <v>430.2865555555556</v>
      </c>
      <c r="DZ272">
        <v>0.07115405555555555</v>
      </c>
      <c r="EA272">
        <v>419.9922222222222</v>
      </c>
      <c r="EB272">
        <v>23.92464444444444</v>
      </c>
      <c r="EC272">
        <v>2.158722222222222</v>
      </c>
      <c r="ED272">
        <v>2.152321111111111</v>
      </c>
      <c r="EE272">
        <v>18.65923333333333</v>
      </c>
      <c r="EF272">
        <v>18.61176666666667</v>
      </c>
      <c r="EG272">
        <v>0.00500056</v>
      </c>
      <c r="EH272">
        <v>0</v>
      </c>
      <c r="EI272">
        <v>0</v>
      </c>
      <c r="EJ272">
        <v>0</v>
      </c>
      <c r="EK272">
        <v>175.8888888888889</v>
      </c>
      <c r="EL272">
        <v>0.00500056</v>
      </c>
      <c r="EM272">
        <v>-9.711111111111112</v>
      </c>
      <c r="EN272">
        <v>-4.222222222222223</v>
      </c>
      <c r="EO272">
        <v>35.81922222222223</v>
      </c>
      <c r="EP272">
        <v>39.65944444444445</v>
      </c>
      <c r="EQ272">
        <v>37.65255555555555</v>
      </c>
      <c r="ER272">
        <v>39.74966666666666</v>
      </c>
      <c r="ES272">
        <v>38.36788888888888</v>
      </c>
      <c r="ET272">
        <v>0</v>
      </c>
      <c r="EU272">
        <v>0</v>
      </c>
      <c r="EV272">
        <v>0</v>
      </c>
      <c r="EW272">
        <v>1758506381.5</v>
      </c>
      <c r="EX272">
        <v>0</v>
      </c>
      <c r="EY272">
        <v>172.3038461538462</v>
      </c>
      <c r="EZ272">
        <v>9.876922474622447</v>
      </c>
      <c r="FA272">
        <v>-7.135042062484874</v>
      </c>
      <c r="FB272">
        <v>-4.196153846153846</v>
      </c>
      <c r="FC272">
        <v>15</v>
      </c>
      <c r="FD272">
        <v>0</v>
      </c>
      <c r="FE272" t="s">
        <v>424</v>
      </c>
      <c r="FF272">
        <v>1747148579.5</v>
      </c>
      <c r="FG272">
        <v>1747148584.5</v>
      </c>
      <c r="FH272">
        <v>0</v>
      </c>
      <c r="FI272">
        <v>0.162</v>
      </c>
      <c r="FJ272">
        <v>-0.001</v>
      </c>
      <c r="FK272">
        <v>0.139</v>
      </c>
      <c r="FL272">
        <v>0.058</v>
      </c>
      <c r="FM272">
        <v>420</v>
      </c>
      <c r="FN272">
        <v>16</v>
      </c>
      <c r="FO272">
        <v>0.19</v>
      </c>
      <c r="FP272">
        <v>0.02</v>
      </c>
      <c r="FQ272">
        <v>0.8083897560975609</v>
      </c>
      <c r="FR272">
        <v>0.05992586759581835</v>
      </c>
      <c r="FS272">
        <v>0.03559516448235459</v>
      </c>
      <c r="FT272">
        <v>1</v>
      </c>
      <c r="FU272">
        <v>173.0735294117647</v>
      </c>
      <c r="FV272">
        <v>0.1665390655457525</v>
      </c>
      <c r="FW272">
        <v>6.564266404222602</v>
      </c>
      <c r="FX272">
        <v>1</v>
      </c>
      <c r="FY272">
        <v>0.07301339268292684</v>
      </c>
      <c r="FZ272">
        <v>-0.005277884320557499</v>
      </c>
      <c r="GA272">
        <v>0.001326807377052193</v>
      </c>
      <c r="GB272">
        <v>1</v>
      </c>
      <c r="GC272">
        <v>3</v>
      </c>
      <c r="GD272">
        <v>3</v>
      </c>
      <c r="GE272" t="s">
        <v>431</v>
      </c>
      <c r="GF272">
        <v>3.12725</v>
      </c>
      <c r="GG272">
        <v>2.73225</v>
      </c>
      <c r="GH272">
        <v>0.08535909999999999</v>
      </c>
      <c r="GI272">
        <v>0.0857006</v>
      </c>
      <c r="GJ272">
        <v>0.106306</v>
      </c>
      <c r="GK272">
        <v>0.106637</v>
      </c>
      <c r="GL272">
        <v>27414.3</v>
      </c>
      <c r="GM272">
        <v>26563.7</v>
      </c>
      <c r="GN272">
        <v>30514.7</v>
      </c>
      <c r="GO272">
        <v>29308.7</v>
      </c>
      <c r="GP272">
        <v>37638.3</v>
      </c>
      <c r="GQ272">
        <v>34437.2</v>
      </c>
      <c r="GR272">
        <v>46685.5</v>
      </c>
      <c r="GS272">
        <v>43539.3</v>
      </c>
      <c r="GT272">
        <v>1.81758</v>
      </c>
      <c r="GU272">
        <v>1.87635</v>
      </c>
      <c r="GV272">
        <v>0.0819564</v>
      </c>
      <c r="GW272">
        <v>0</v>
      </c>
      <c r="GX272">
        <v>28.6703</v>
      </c>
      <c r="GY272">
        <v>999.9</v>
      </c>
      <c r="GZ272">
        <v>55.1</v>
      </c>
      <c r="HA272">
        <v>31.1</v>
      </c>
      <c r="HB272">
        <v>27.7897</v>
      </c>
      <c r="HC272">
        <v>63.2418</v>
      </c>
      <c r="HD272">
        <v>16.6667</v>
      </c>
      <c r="HE272">
        <v>1</v>
      </c>
      <c r="HF272">
        <v>0.160208</v>
      </c>
      <c r="HG272">
        <v>-1.36188</v>
      </c>
      <c r="HH272">
        <v>20.2123</v>
      </c>
      <c r="HI272">
        <v>5.23526</v>
      </c>
      <c r="HJ272">
        <v>11.974</v>
      </c>
      <c r="HK272">
        <v>4.97185</v>
      </c>
      <c r="HL272">
        <v>3.291</v>
      </c>
      <c r="HM272">
        <v>9999</v>
      </c>
      <c r="HN272">
        <v>9999</v>
      </c>
      <c r="HO272">
        <v>9999</v>
      </c>
      <c r="HP272">
        <v>999.9</v>
      </c>
      <c r="HQ272">
        <v>4.97296</v>
      </c>
      <c r="HR272">
        <v>1.8773</v>
      </c>
      <c r="HS272">
        <v>1.87545</v>
      </c>
      <c r="HT272">
        <v>1.8782</v>
      </c>
      <c r="HU272">
        <v>1.87494</v>
      </c>
      <c r="HV272">
        <v>1.8785</v>
      </c>
      <c r="HW272">
        <v>1.87561</v>
      </c>
      <c r="HX272">
        <v>1.87678</v>
      </c>
      <c r="HY272">
        <v>0</v>
      </c>
      <c r="HZ272">
        <v>0</v>
      </c>
      <c r="IA272">
        <v>0</v>
      </c>
      <c r="IB272">
        <v>0</v>
      </c>
      <c r="IC272" t="s">
        <v>426</v>
      </c>
      <c r="ID272" t="s">
        <v>427</v>
      </c>
      <c r="IE272" t="s">
        <v>428</v>
      </c>
      <c r="IF272" t="s">
        <v>428</v>
      </c>
      <c r="IG272" t="s">
        <v>428</v>
      </c>
      <c r="IH272" t="s">
        <v>428</v>
      </c>
      <c r="II272">
        <v>0</v>
      </c>
      <c r="IJ272">
        <v>100</v>
      </c>
      <c r="IK272">
        <v>100</v>
      </c>
      <c r="IL272">
        <v>0.12</v>
      </c>
      <c r="IM272">
        <v>0.2346</v>
      </c>
      <c r="IN272">
        <v>-0.2620446997112612</v>
      </c>
      <c r="IO272">
        <v>0.0009670109888777422</v>
      </c>
      <c r="IP272">
        <v>-2.06069886015755E-07</v>
      </c>
      <c r="IQ272">
        <v>1.492131737393187E-10</v>
      </c>
      <c r="IR272">
        <v>-0.04753701319922854</v>
      </c>
      <c r="IS272">
        <v>-0.001311061913088307</v>
      </c>
      <c r="IT272">
        <v>0.0006994928358591311</v>
      </c>
      <c r="IU272">
        <v>-6.08881213830995E-06</v>
      </c>
      <c r="IV272">
        <v>3</v>
      </c>
      <c r="IW272">
        <v>2112</v>
      </c>
      <c r="IX272">
        <v>1</v>
      </c>
      <c r="IY272">
        <v>30</v>
      </c>
      <c r="IZ272">
        <v>189296.7</v>
      </c>
      <c r="JA272">
        <v>189296.6</v>
      </c>
      <c r="JB272">
        <v>1.1145</v>
      </c>
      <c r="JC272">
        <v>2.55859</v>
      </c>
      <c r="JD272">
        <v>1.39893</v>
      </c>
      <c r="JE272">
        <v>2.35352</v>
      </c>
      <c r="JF272">
        <v>1.44897</v>
      </c>
      <c r="JG272">
        <v>2.53662</v>
      </c>
      <c r="JH272">
        <v>37.4338</v>
      </c>
      <c r="JI272">
        <v>24.2188</v>
      </c>
      <c r="JJ272">
        <v>18</v>
      </c>
      <c r="JK272">
        <v>476.222</v>
      </c>
      <c r="JL272">
        <v>483.647</v>
      </c>
      <c r="JM272">
        <v>30.9326</v>
      </c>
      <c r="JN272">
        <v>29.2471</v>
      </c>
      <c r="JO272">
        <v>29.9999</v>
      </c>
      <c r="JP272">
        <v>28.9865</v>
      </c>
      <c r="JQ272">
        <v>29.055</v>
      </c>
      <c r="JR272">
        <v>22.3386</v>
      </c>
      <c r="JS272">
        <v>22.6256</v>
      </c>
      <c r="JT272">
        <v>100</v>
      </c>
      <c r="JU272">
        <v>30.9276</v>
      </c>
      <c r="JV272">
        <v>420</v>
      </c>
      <c r="JW272">
        <v>23.9891</v>
      </c>
      <c r="JX272">
        <v>100.887</v>
      </c>
      <c r="JY272">
        <v>100.159</v>
      </c>
    </row>
    <row r="273" spans="1:285">
      <c r="A273">
        <v>257</v>
      </c>
      <c r="B273">
        <v>1758506381.6</v>
      </c>
      <c r="C273">
        <v>2865</v>
      </c>
      <c r="D273" t="s">
        <v>945</v>
      </c>
      <c r="E273" t="s">
        <v>946</v>
      </c>
      <c r="F273">
        <v>5</v>
      </c>
      <c r="G273" t="s">
        <v>734</v>
      </c>
      <c r="H273" t="s">
        <v>420</v>
      </c>
      <c r="I273" t="s">
        <v>421</v>
      </c>
      <c r="J273">
        <v>1758506378.6</v>
      </c>
      <c r="K273">
        <f>(L273)/1000</f>
        <v>0</v>
      </c>
      <c r="L273">
        <f>1000*DL273*AJ273*(DH273-DI273)/(100*DA273*(1000-AJ273*DH273))</f>
        <v>0</v>
      </c>
      <c r="M273">
        <f>DL273*AJ273*(DG273-DF273*(1000-AJ273*DI273)/(1000-AJ273*DH273))/(100*DA273)</f>
        <v>0</v>
      </c>
      <c r="N273">
        <f>DF273 - IF(AJ273&gt;1, M273*DA273*100.0/(AL273), 0)</f>
        <v>0</v>
      </c>
      <c r="O273">
        <f>((U273-K273/2)*N273-M273)/(U273+K273/2)</f>
        <v>0</v>
      </c>
      <c r="P273">
        <f>O273*(DM273+DN273)/1000.0</f>
        <v>0</v>
      </c>
      <c r="Q273">
        <f>(DF273 - IF(AJ273&gt;1, M273*DA273*100.0/(AL273), 0))*(DM273+DN273)/1000.0</f>
        <v>0</v>
      </c>
      <c r="R273">
        <f>2.0/((1/T273-1/S273)+SIGN(T273)*SQRT((1/T273-1/S273)*(1/T273-1/S273) + 4*DB273/((DB273+1)*(DB273+1))*(2*1/T273*1/S273-1/S273*1/S273)))</f>
        <v>0</v>
      </c>
      <c r="S273">
        <f>IF(LEFT(DC273,1)&lt;&gt;"0",IF(LEFT(DC273,1)="1",3.0,DD273),$D$5+$E$5*(DT273*DM273/($K$5*1000))+$F$5*(DT273*DM273/($K$5*1000))*MAX(MIN(DA273,$J$5),$I$5)*MAX(MIN(DA273,$J$5),$I$5)+$G$5*MAX(MIN(DA273,$J$5),$I$5)*(DT273*DM273/($K$5*1000))+$H$5*(DT273*DM273/($K$5*1000))*(DT273*DM273/($K$5*1000)))</f>
        <v>0</v>
      </c>
      <c r="T273">
        <f>K273*(1000-(1000*0.61365*exp(17.502*X273/(240.97+X273))/(DM273+DN273)+DH273)/2)/(1000*0.61365*exp(17.502*X273/(240.97+X273))/(DM273+DN273)-DH273)</f>
        <v>0</v>
      </c>
      <c r="U273">
        <f>1/((DB273+1)/(R273/1.6)+1/(S273/1.37)) + DB273/((DB273+1)/(R273/1.6) + DB273/(S273/1.37))</f>
        <v>0</v>
      </c>
      <c r="V273">
        <f>(CW273*CZ273)</f>
        <v>0</v>
      </c>
      <c r="W273">
        <f>(DO273+(V273+2*0.95*5.67E-8*(((DO273+$B$7)+273)^4-(DO273+273)^4)-44100*K273)/(1.84*29.3*S273+8*0.95*5.67E-8*(DO273+273)^3))</f>
        <v>0</v>
      </c>
      <c r="X273">
        <f>($C$7*DP273+$D$7*DQ273+$E$7*W273)</f>
        <v>0</v>
      </c>
      <c r="Y273">
        <f>0.61365*exp(17.502*X273/(240.97+X273))</f>
        <v>0</v>
      </c>
      <c r="Z273">
        <f>(AA273/AB273*100)</f>
        <v>0</v>
      </c>
      <c r="AA273">
        <f>DH273*(DM273+DN273)/1000</f>
        <v>0</v>
      </c>
      <c r="AB273">
        <f>0.61365*exp(17.502*DO273/(240.97+DO273))</f>
        <v>0</v>
      </c>
      <c r="AC273">
        <f>(Y273-DH273*(DM273+DN273)/1000)</f>
        <v>0</v>
      </c>
      <c r="AD273">
        <f>(-K273*44100)</f>
        <v>0</v>
      </c>
      <c r="AE273">
        <f>2*29.3*S273*0.92*(DO273-X273)</f>
        <v>0</v>
      </c>
      <c r="AF273">
        <f>2*0.95*5.67E-8*(((DO273+$B$7)+273)^4-(X273+273)^4)</f>
        <v>0</v>
      </c>
      <c r="AG273">
        <f>V273+AF273+AD273+AE273</f>
        <v>0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MAX(0,($B$13+$C$13*DT273)/(1+$D$13*DT273)*DM273/(DO273+273)*$E$13)</f>
        <v>0</v>
      </c>
      <c r="AM273" t="s">
        <v>422</v>
      </c>
      <c r="AN273" t="s">
        <v>422</v>
      </c>
      <c r="AO273">
        <v>0</v>
      </c>
      <c r="AP273">
        <v>0</v>
      </c>
      <c r="AQ273">
        <f>1-AO273/AP273</f>
        <v>0</v>
      </c>
      <c r="AR273">
        <v>0</v>
      </c>
      <c r="AS273" t="s">
        <v>422</v>
      </c>
      <c r="AT273" t="s">
        <v>422</v>
      </c>
      <c r="AU273">
        <v>0</v>
      </c>
      <c r="AV273">
        <v>0</v>
      </c>
      <c r="AW273">
        <f>1-AU273/AV273</f>
        <v>0</v>
      </c>
      <c r="AX273">
        <v>0.5</v>
      </c>
      <c r="AY273">
        <f>CX273</f>
        <v>0</v>
      </c>
      <c r="AZ273">
        <f>M273</f>
        <v>0</v>
      </c>
      <c r="BA273">
        <f>AW273*AX273*AY273</f>
        <v>0</v>
      </c>
      <c r="BB273">
        <f>(AZ273-AR273)/AY273</f>
        <v>0</v>
      </c>
      <c r="BC273">
        <f>(AP273-AV273)/AV273</f>
        <v>0</v>
      </c>
      <c r="BD273">
        <f>AO273/(AQ273+AO273/AV273)</f>
        <v>0</v>
      </c>
      <c r="BE273" t="s">
        <v>422</v>
      </c>
      <c r="BF273">
        <v>0</v>
      </c>
      <c r="BG273">
        <f>IF(BF273&lt;&gt;0, BF273, BD273)</f>
        <v>0</v>
      </c>
      <c r="BH273">
        <f>1-BG273/AV273</f>
        <v>0</v>
      </c>
      <c r="BI273">
        <f>(AV273-AU273)/(AV273-BG273)</f>
        <v>0</v>
      </c>
      <c r="BJ273">
        <f>(AP273-AV273)/(AP273-BG273)</f>
        <v>0</v>
      </c>
      <c r="BK273">
        <f>(AV273-AU273)/(AV273-AO273)</f>
        <v>0</v>
      </c>
      <c r="BL273">
        <f>(AP273-AV273)/(AP273-AO273)</f>
        <v>0</v>
      </c>
      <c r="BM273">
        <f>(BI273*BG273/AU273)</f>
        <v>0</v>
      </c>
      <c r="BN273">
        <f>(1-BM273)</f>
        <v>0</v>
      </c>
      <c r="CW273">
        <f>$B$11*DU273+$C$11*DV273+$F$11*EG273*(1-EJ273)</f>
        <v>0</v>
      </c>
      <c r="CX273">
        <f>CW273*CY273</f>
        <v>0</v>
      </c>
      <c r="CY273">
        <f>($B$11*$D$9+$C$11*$D$9+$F$11*((ET273+EL273)/MAX(ET273+EL273+EU273, 0.1)*$I$9+EU273/MAX(ET273+EL273+EU273, 0.1)*$J$9))/($B$11+$C$11+$F$11)</f>
        <v>0</v>
      </c>
      <c r="CZ273">
        <f>($B$11*$K$9+$C$11*$K$9+$F$11*((ET273+EL273)/MAX(ET273+EL273+EU273, 0.1)*$P$9+EU273/MAX(ET273+EL273+EU273, 0.1)*$Q$9))/($B$11+$C$11+$F$11)</f>
        <v>0</v>
      </c>
      <c r="DA273">
        <v>1.91</v>
      </c>
      <c r="DB273">
        <v>0.5</v>
      </c>
      <c r="DC273" t="s">
        <v>423</v>
      </c>
      <c r="DD273">
        <v>2</v>
      </c>
      <c r="DE273">
        <v>1758506378.6</v>
      </c>
      <c r="DF273">
        <v>420.8002222222221</v>
      </c>
      <c r="DG273">
        <v>420.0072222222223</v>
      </c>
      <c r="DH273">
        <v>23.99481111111111</v>
      </c>
      <c r="DI273">
        <v>23.92425555555556</v>
      </c>
      <c r="DJ273">
        <v>420.681</v>
      </c>
      <c r="DK273">
        <v>23.76027777777778</v>
      </c>
      <c r="DL273">
        <v>500.0282222222222</v>
      </c>
      <c r="DM273">
        <v>89.96275555555556</v>
      </c>
      <c r="DN273">
        <v>0.05455282222222221</v>
      </c>
      <c r="DO273">
        <v>30.28367777777778</v>
      </c>
      <c r="DP273">
        <v>30.00688888888889</v>
      </c>
      <c r="DQ273">
        <v>999.9000000000001</v>
      </c>
      <c r="DR273">
        <v>0</v>
      </c>
      <c r="DS273">
        <v>0</v>
      </c>
      <c r="DT273">
        <v>10007.84111111111</v>
      </c>
      <c r="DU273">
        <v>0</v>
      </c>
      <c r="DV273">
        <v>1.569877777777778</v>
      </c>
      <c r="DW273">
        <v>0.7933076666666666</v>
      </c>
      <c r="DX273">
        <v>431.1454444444445</v>
      </c>
      <c r="DY273">
        <v>430.3016666666666</v>
      </c>
      <c r="DZ273">
        <v>0.07056066666666666</v>
      </c>
      <c r="EA273">
        <v>420.0072222222223</v>
      </c>
      <c r="EB273">
        <v>23.92425555555556</v>
      </c>
      <c r="EC273">
        <v>2.15864</v>
      </c>
      <c r="ED273">
        <v>2.152292222222222</v>
      </c>
      <c r="EE273">
        <v>18.65863333333333</v>
      </c>
      <c r="EF273">
        <v>18.61154444444444</v>
      </c>
      <c r="EG273">
        <v>0.00500056</v>
      </c>
      <c r="EH273">
        <v>0</v>
      </c>
      <c r="EI273">
        <v>0</v>
      </c>
      <c r="EJ273">
        <v>0</v>
      </c>
      <c r="EK273">
        <v>175.4777777777778</v>
      </c>
      <c r="EL273">
        <v>0.00500056</v>
      </c>
      <c r="EM273">
        <v>-9.455555555555556</v>
      </c>
      <c r="EN273">
        <v>-4.244444444444444</v>
      </c>
      <c r="EO273">
        <v>35.76366666666667</v>
      </c>
      <c r="EP273">
        <v>39.63177777777778</v>
      </c>
      <c r="EQ273">
        <v>37.65255555555555</v>
      </c>
      <c r="ER273">
        <v>39.708</v>
      </c>
      <c r="ES273">
        <v>38.34722222222222</v>
      </c>
      <c r="ET273">
        <v>0</v>
      </c>
      <c r="EU273">
        <v>0</v>
      </c>
      <c r="EV273">
        <v>0</v>
      </c>
      <c r="EW273">
        <v>1758506383.3</v>
      </c>
      <c r="EX273">
        <v>0</v>
      </c>
      <c r="EY273">
        <v>173.064</v>
      </c>
      <c r="EZ273">
        <v>18.99999939967447</v>
      </c>
      <c r="FA273">
        <v>-13.21538422845996</v>
      </c>
      <c r="FB273">
        <v>-4.576</v>
      </c>
      <c r="FC273">
        <v>15</v>
      </c>
      <c r="FD273">
        <v>0</v>
      </c>
      <c r="FE273" t="s">
        <v>424</v>
      </c>
      <c r="FF273">
        <v>1747148579.5</v>
      </c>
      <c r="FG273">
        <v>1747148584.5</v>
      </c>
      <c r="FH273">
        <v>0</v>
      </c>
      <c r="FI273">
        <v>0.162</v>
      </c>
      <c r="FJ273">
        <v>-0.001</v>
      </c>
      <c r="FK273">
        <v>0.139</v>
      </c>
      <c r="FL273">
        <v>0.058</v>
      </c>
      <c r="FM273">
        <v>420</v>
      </c>
      <c r="FN273">
        <v>16</v>
      </c>
      <c r="FO273">
        <v>0.19</v>
      </c>
      <c r="FP273">
        <v>0.02</v>
      </c>
      <c r="FQ273">
        <v>0.8055778</v>
      </c>
      <c r="FR273">
        <v>0.05179422889305568</v>
      </c>
      <c r="FS273">
        <v>0.03629068476496414</v>
      </c>
      <c r="FT273">
        <v>1</v>
      </c>
      <c r="FU273">
        <v>172.3794117647059</v>
      </c>
      <c r="FV273">
        <v>17.52024418180005</v>
      </c>
      <c r="FW273">
        <v>6.136955530504601</v>
      </c>
      <c r="FX273">
        <v>0</v>
      </c>
      <c r="FY273">
        <v>0.072742315</v>
      </c>
      <c r="FZ273">
        <v>-0.01154137711069432</v>
      </c>
      <c r="GA273">
        <v>0.001604255237259646</v>
      </c>
      <c r="GB273">
        <v>1</v>
      </c>
      <c r="GC273">
        <v>2</v>
      </c>
      <c r="GD273">
        <v>3</v>
      </c>
      <c r="GE273" t="s">
        <v>434</v>
      </c>
      <c r="GF273">
        <v>3.12739</v>
      </c>
      <c r="GG273">
        <v>2.73212</v>
      </c>
      <c r="GH273">
        <v>0.0853676</v>
      </c>
      <c r="GI273">
        <v>0.0857087</v>
      </c>
      <c r="GJ273">
        <v>0.106312</v>
      </c>
      <c r="GK273">
        <v>0.106634</v>
      </c>
      <c r="GL273">
        <v>27414.3</v>
      </c>
      <c r="GM273">
        <v>26563.5</v>
      </c>
      <c r="GN273">
        <v>30515</v>
      </c>
      <c r="GO273">
        <v>29308.8</v>
      </c>
      <c r="GP273">
        <v>37638.4</v>
      </c>
      <c r="GQ273">
        <v>34437.2</v>
      </c>
      <c r="GR273">
        <v>46685.9</v>
      </c>
      <c r="GS273">
        <v>43539.1</v>
      </c>
      <c r="GT273">
        <v>1.81778</v>
      </c>
      <c r="GU273">
        <v>1.87605</v>
      </c>
      <c r="GV273">
        <v>0.08204210000000001</v>
      </c>
      <c r="GW273">
        <v>0</v>
      </c>
      <c r="GX273">
        <v>28.6691</v>
      </c>
      <c r="GY273">
        <v>999.9</v>
      </c>
      <c r="GZ273">
        <v>55.1</v>
      </c>
      <c r="HA273">
        <v>31.1</v>
      </c>
      <c r="HB273">
        <v>27.787</v>
      </c>
      <c r="HC273">
        <v>62.8618</v>
      </c>
      <c r="HD273">
        <v>16.6066</v>
      </c>
      <c r="HE273">
        <v>1</v>
      </c>
      <c r="HF273">
        <v>0.159896</v>
      </c>
      <c r="HG273">
        <v>-1.35318</v>
      </c>
      <c r="HH273">
        <v>20.2124</v>
      </c>
      <c r="HI273">
        <v>5.23541</v>
      </c>
      <c r="HJ273">
        <v>11.974</v>
      </c>
      <c r="HK273">
        <v>4.97185</v>
      </c>
      <c r="HL273">
        <v>3.291</v>
      </c>
      <c r="HM273">
        <v>9999</v>
      </c>
      <c r="HN273">
        <v>9999</v>
      </c>
      <c r="HO273">
        <v>9999</v>
      </c>
      <c r="HP273">
        <v>999.9</v>
      </c>
      <c r="HQ273">
        <v>4.97296</v>
      </c>
      <c r="HR273">
        <v>1.87729</v>
      </c>
      <c r="HS273">
        <v>1.87544</v>
      </c>
      <c r="HT273">
        <v>1.8782</v>
      </c>
      <c r="HU273">
        <v>1.87495</v>
      </c>
      <c r="HV273">
        <v>1.87849</v>
      </c>
      <c r="HW273">
        <v>1.87561</v>
      </c>
      <c r="HX273">
        <v>1.87677</v>
      </c>
      <c r="HY273">
        <v>0</v>
      </c>
      <c r="HZ273">
        <v>0</v>
      </c>
      <c r="IA273">
        <v>0</v>
      </c>
      <c r="IB273">
        <v>0</v>
      </c>
      <c r="IC273" t="s">
        <v>426</v>
      </c>
      <c r="ID273" t="s">
        <v>427</v>
      </c>
      <c r="IE273" t="s">
        <v>428</v>
      </c>
      <c r="IF273" t="s">
        <v>428</v>
      </c>
      <c r="IG273" t="s">
        <v>428</v>
      </c>
      <c r="IH273" t="s">
        <v>428</v>
      </c>
      <c r="II273">
        <v>0</v>
      </c>
      <c r="IJ273">
        <v>100</v>
      </c>
      <c r="IK273">
        <v>100</v>
      </c>
      <c r="IL273">
        <v>0.12</v>
      </c>
      <c r="IM273">
        <v>0.2345</v>
      </c>
      <c r="IN273">
        <v>-0.2620446997112612</v>
      </c>
      <c r="IO273">
        <v>0.0009670109888777422</v>
      </c>
      <c r="IP273">
        <v>-2.06069886015755E-07</v>
      </c>
      <c r="IQ273">
        <v>1.492131737393187E-10</v>
      </c>
      <c r="IR273">
        <v>-0.04753701319922854</v>
      </c>
      <c r="IS273">
        <v>-0.001311061913088307</v>
      </c>
      <c r="IT273">
        <v>0.0006994928358591311</v>
      </c>
      <c r="IU273">
        <v>-6.08881213830995E-06</v>
      </c>
      <c r="IV273">
        <v>3</v>
      </c>
      <c r="IW273">
        <v>2112</v>
      </c>
      <c r="IX273">
        <v>1</v>
      </c>
      <c r="IY273">
        <v>30</v>
      </c>
      <c r="IZ273">
        <v>189296.7</v>
      </c>
      <c r="JA273">
        <v>189296.6</v>
      </c>
      <c r="JB273">
        <v>1.1145</v>
      </c>
      <c r="JC273">
        <v>2.55615</v>
      </c>
      <c r="JD273">
        <v>1.39893</v>
      </c>
      <c r="JE273">
        <v>2.35474</v>
      </c>
      <c r="JF273">
        <v>1.44897</v>
      </c>
      <c r="JG273">
        <v>2.55615</v>
      </c>
      <c r="JH273">
        <v>37.4338</v>
      </c>
      <c r="JI273">
        <v>24.2188</v>
      </c>
      <c r="JJ273">
        <v>18</v>
      </c>
      <c r="JK273">
        <v>476.325</v>
      </c>
      <c r="JL273">
        <v>483.438</v>
      </c>
      <c r="JM273">
        <v>30.931</v>
      </c>
      <c r="JN273">
        <v>29.2463</v>
      </c>
      <c r="JO273">
        <v>29.9999</v>
      </c>
      <c r="JP273">
        <v>28.9854</v>
      </c>
      <c r="JQ273">
        <v>29.0541</v>
      </c>
      <c r="JR273">
        <v>22.3378</v>
      </c>
      <c r="JS273">
        <v>22.6256</v>
      </c>
      <c r="JT273">
        <v>100</v>
      </c>
      <c r="JU273">
        <v>30.9276</v>
      </c>
      <c r="JV273">
        <v>420</v>
      </c>
      <c r="JW273">
        <v>23.9898</v>
      </c>
      <c r="JX273">
        <v>100.888</v>
      </c>
      <c r="JY273">
        <v>100.159</v>
      </c>
    </row>
    <row r="274" spans="1:285">
      <c r="A274">
        <v>258</v>
      </c>
      <c r="B274">
        <v>1758506383.6</v>
      </c>
      <c r="C274">
        <v>2867</v>
      </c>
      <c r="D274" t="s">
        <v>947</v>
      </c>
      <c r="E274" t="s">
        <v>948</v>
      </c>
      <c r="F274">
        <v>5</v>
      </c>
      <c r="G274" t="s">
        <v>734</v>
      </c>
      <c r="H274" t="s">
        <v>420</v>
      </c>
      <c r="I274" t="s">
        <v>421</v>
      </c>
      <c r="J274">
        <v>1758506380.6</v>
      </c>
      <c r="K274">
        <f>(L274)/1000</f>
        <v>0</v>
      </c>
      <c r="L274">
        <f>1000*DL274*AJ274*(DH274-DI274)/(100*DA274*(1000-AJ274*DH274))</f>
        <v>0</v>
      </c>
      <c r="M274">
        <f>DL274*AJ274*(DG274-DF274*(1000-AJ274*DI274)/(1000-AJ274*DH274))/(100*DA274)</f>
        <v>0</v>
      </c>
      <c r="N274">
        <f>DF274 - IF(AJ274&gt;1, M274*DA274*100.0/(AL274), 0)</f>
        <v>0</v>
      </c>
      <c r="O274">
        <f>((U274-K274/2)*N274-M274)/(U274+K274/2)</f>
        <v>0</v>
      </c>
      <c r="P274">
        <f>O274*(DM274+DN274)/1000.0</f>
        <v>0</v>
      </c>
      <c r="Q274">
        <f>(DF274 - IF(AJ274&gt;1, M274*DA274*100.0/(AL274), 0))*(DM274+DN274)/1000.0</f>
        <v>0</v>
      </c>
      <c r="R274">
        <f>2.0/((1/T274-1/S274)+SIGN(T274)*SQRT((1/T274-1/S274)*(1/T274-1/S274) + 4*DB274/((DB274+1)*(DB274+1))*(2*1/T274*1/S274-1/S274*1/S274)))</f>
        <v>0</v>
      </c>
      <c r="S274">
        <f>IF(LEFT(DC274,1)&lt;&gt;"0",IF(LEFT(DC274,1)="1",3.0,DD274),$D$5+$E$5*(DT274*DM274/($K$5*1000))+$F$5*(DT274*DM274/($K$5*1000))*MAX(MIN(DA274,$J$5),$I$5)*MAX(MIN(DA274,$J$5),$I$5)+$G$5*MAX(MIN(DA274,$J$5),$I$5)*(DT274*DM274/($K$5*1000))+$H$5*(DT274*DM274/($K$5*1000))*(DT274*DM274/($K$5*1000)))</f>
        <v>0</v>
      </c>
      <c r="T274">
        <f>K274*(1000-(1000*0.61365*exp(17.502*X274/(240.97+X274))/(DM274+DN274)+DH274)/2)/(1000*0.61365*exp(17.502*X274/(240.97+X274))/(DM274+DN274)-DH274)</f>
        <v>0</v>
      </c>
      <c r="U274">
        <f>1/((DB274+1)/(R274/1.6)+1/(S274/1.37)) + DB274/((DB274+1)/(R274/1.6) + DB274/(S274/1.37))</f>
        <v>0</v>
      </c>
      <c r="V274">
        <f>(CW274*CZ274)</f>
        <v>0</v>
      </c>
      <c r="W274">
        <f>(DO274+(V274+2*0.95*5.67E-8*(((DO274+$B$7)+273)^4-(DO274+273)^4)-44100*K274)/(1.84*29.3*S274+8*0.95*5.67E-8*(DO274+273)^3))</f>
        <v>0</v>
      </c>
      <c r="X274">
        <f>($C$7*DP274+$D$7*DQ274+$E$7*W274)</f>
        <v>0</v>
      </c>
      <c r="Y274">
        <f>0.61365*exp(17.502*X274/(240.97+X274))</f>
        <v>0</v>
      </c>
      <c r="Z274">
        <f>(AA274/AB274*100)</f>
        <v>0</v>
      </c>
      <c r="AA274">
        <f>DH274*(DM274+DN274)/1000</f>
        <v>0</v>
      </c>
      <c r="AB274">
        <f>0.61365*exp(17.502*DO274/(240.97+DO274))</f>
        <v>0</v>
      </c>
      <c r="AC274">
        <f>(Y274-DH274*(DM274+DN274)/1000)</f>
        <v>0</v>
      </c>
      <c r="AD274">
        <f>(-K274*44100)</f>
        <v>0</v>
      </c>
      <c r="AE274">
        <f>2*29.3*S274*0.92*(DO274-X274)</f>
        <v>0</v>
      </c>
      <c r="AF274">
        <f>2*0.95*5.67E-8*(((DO274+$B$7)+273)^4-(X274+273)^4)</f>
        <v>0</v>
      </c>
      <c r="AG274">
        <f>V274+AF274+AD274+AE274</f>
        <v>0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MAX(0,($B$13+$C$13*DT274)/(1+$D$13*DT274)*DM274/(DO274+273)*$E$13)</f>
        <v>0</v>
      </c>
      <c r="AM274" t="s">
        <v>422</v>
      </c>
      <c r="AN274" t="s">
        <v>422</v>
      </c>
      <c r="AO274">
        <v>0</v>
      </c>
      <c r="AP274">
        <v>0</v>
      </c>
      <c r="AQ274">
        <f>1-AO274/AP274</f>
        <v>0</v>
      </c>
      <c r="AR274">
        <v>0</v>
      </c>
      <c r="AS274" t="s">
        <v>422</v>
      </c>
      <c r="AT274" t="s">
        <v>422</v>
      </c>
      <c r="AU274">
        <v>0</v>
      </c>
      <c r="AV274">
        <v>0</v>
      </c>
      <c r="AW274">
        <f>1-AU274/AV274</f>
        <v>0</v>
      </c>
      <c r="AX274">
        <v>0.5</v>
      </c>
      <c r="AY274">
        <f>CX274</f>
        <v>0</v>
      </c>
      <c r="AZ274">
        <f>M274</f>
        <v>0</v>
      </c>
      <c r="BA274">
        <f>AW274*AX274*AY274</f>
        <v>0</v>
      </c>
      <c r="BB274">
        <f>(AZ274-AR274)/AY274</f>
        <v>0</v>
      </c>
      <c r="BC274">
        <f>(AP274-AV274)/AV274</f>
        <v>0</v>
      </c>
      <c r="BD274">
        <f>AO274/(AQ274+AO274/AV274)</f>
        <v>0</v>
      </c>
      <c r="BE274" t="s">
        <v>422</v>
      </c>
      <c r="BF274">
        <v>0</v>
      </c>
      <c r="BG274">
        <f>IF(BF274&lt;&gt;0, BF274, BD274)</f>
        <v>0</v>
      </c>
      <c r="BH274">
        <f>1-BG274/AV274</f>
        <v>0</v>
      </c>
      <c r="BI274">
        <f>(AV274-AU274)/(AV274-BG274)</f>
        <v>0</v>
      </c>
      <c r="BJ274">
        <f>(AP274-AV274)/(AP274-BG274)</f>
        <v>0</v>
      </c>
      <c r="BK274">
        <f>(AV274-AU274)/(AV274-AO274)</f>
        <v>0</v>
      </c>
      <c r="BL274">
        <f>(AP274-AV274)/(AP274-AO274)</f>
        <v>0</v>
      </c>
      <c r="BM274">
        <f>(BI274*BG274/AU274)</f>
        <v>0</v>
      </c>
      <c r="BN274">
        <f>(1-BM274)</f>
        <v>0</v>
      </c>
      <c r="CW274">
        <f>$B$11*DU274+$C$11*DV274+$F$11*EG274*(1-EJ274)</f>
        <v>0</v>
      </c>
      <c r="CX274">
        <f>CW274*CY274</f>
        <v>0</v>
      </c>
      <c r="CY274">
        <f>($B$11*$D$9+$C$11*$D$9+$F$11*((ET274+EL274)/MAX(ET274+EL274+EU274, 0.1)*$I$9+EU274/MAX(ET274+EL274+EU274, 0.1)*$J$9))/($B$11+$C$11+$F$11)</f>
        <v>0</v>
      </c>
      <c r="CZ274">
        <f>($B$11*$K$9+$C$11*$K$9+$F$11*((ET274+EL274)/MAX(ET274+EL274+EU274, 0.1)*$P$9+EU274/MAX(ET274+EL274+EU274, 0.1)*$Q$9))/($B$11+$C$11+$F$11)</f>
        <v>0</v>
      </c>
      <c r="DA274">
        <v>1.91</v>
      </c>
      <c r="DB274">
        <v>0.5</v>
      </c>
      <c r="DC274" t="s">
        <v>423</v>
      </c>
      <c r="DD274">
        <v>2</v>
      </c>
      <c r="DE274">
        <v>1758506380.6</v>
      </c>
      <c r="DF274">
        <v>420.8007777777777</v>
      </c>
      <c r="DG274">
        <v>420.0051111111111</v>
      </c>
      <c r="DH274">
        <v>23.99448888888889</v>
      </c>
      <c r="DI274">
        <v>23.92311111111111</v>
      </c>
      <c r="DJ274">
        <v>420.6814444444444</v>
      </c>
      <c r="DK274">
        <v>23.75995555555556</v>
      </c>
      <c r="DL274">
        <v>500.1327777777778</v>
      </c>
      <c r="DM274">
        <v>89.96401111111111</v>
      </c>
      <c r="DN274">
        <v>0.05436054444444445</v>
      </c>
      <c r="DO274">
        <v>30.28218888888889</v>
      </c>
      <c r="DP274">
        <v>30.00516666666667</v>
      </c>
      <c r="DQ274">
        <v>999.9000000000001</v>
      </c>
      <c r="DR274">
        <v>0</v>
      </c>
      <c r="DS274">
        <v>0</v>
      </c>
      <c r="DT274">
        <v>10010</v>
      </c>
      <c r="DU274">
        <v>0</v>
      </c>
      <c r="DV274">
        <v>1.56298</v>
      </c>
      <c r="DW274">
        <v>0.7957322222222223</v>
      </c>
      <c r="DX274">
        <v>431.1458888888889</v>
      </c>
      <c r="DY274">
        <v>430.2991111111111</v>
      </c>
      <c r="DZ274">
        <v>0.07136132222222223</v>
      </c>
      <c r="EA274">
        <v>420.0051111111111</v>
      </c>
      <c r="EB274">
        <v>23.92311111111111</v>
      </c>
      <c r="EC274">
        <v>2.158641111111111</v>
      </c>
      <c r="ED274">
        <v>2.15222</v>
      </c>
      <c r="EE274">
        <v>18.65862222222222</v>
      </c>
      <c r="EF274">
        <v>18.61101111111111</v>
      </c>
      <c r="EG274">
        <v>0.00500056</v>
      </c>
      <c r="EH274">
        <v>0</v>
      </c>
      <c r="EI274">
        <v>0</v>
      </c>
      <c r="EJ274">
        <v>0</v>
      </c>
      <c r="EK274">
        <v>175.9222222222222</v>
      </c>
      <c r="EL274">
        <v>0.00500056</v>
      </c>
      <c r="EM274">
        <v>-8.555555555555557</v>
      </c>
      <c r="EN274">
        <v>-3.533333333333333</v>
      </c>
      <c r="EO274">
        <v>35.77044444444444</v>
      </c>
      <c r="EP274">
        <v>39.597</v>
      </c>
      <c r="EQ274">
        <v>37.65955555555556</v>
      </c>
      <c r="ER274">
        <v>39.62455555555555</v>
      </c>
      <c r="ES274">
        <v>38.28466666666667</v>
      </c>
      <c r="ET274">
        <v>0</v>
      </c>
      <c r="EU274">
        <v>0</v>
      </c>
      <c r="EV274">
        <v>0</v>
      </c>
      <c r="EW274">
        <v>1758506385.7</v>
      </c>
      <c r="EX274">
        <v>0</v>
      </c>
      <c r="EY274">
        <v>172.624</v>
      </c>
      <c r="EZ274">
        <v>14.51538398326965</v>
      </c>
      <c r="FA274">
        <v>-10.19230751807872</v>
      </c>
      <c r="FB274">
        <v>-4.54</v>
      </c>
      <c r="FC274">
        <v>15</v>
      </c>
      <c r="FD274">
        <v>0</v>
      </c>
      <c r="FE274" t="s">
        <v>424</v>
      </c>
      <c r="FF274">
        <v>1747148579.5</v>
      </c>
      <c r="FG274">
        <v>1747148584.5</v>
      </c>
      <c r="FH274">
        <v>0</v>
      </c>
      <c r="FI274">
        <v>0.162</v>
      </c>
      <c r="FJ274">
        <v>-0.001</v>
      </c>
      <c r="FK274">
        <v>0.139</v>
      </c>
      <c r="FL274">
        <v>0.058</v>
      </c>
      <c r="FM274">
        <v>420</v>
      </c>
      <c r="FN274">
        <v>16</v>
      </c>
      <c r="FO274">
        <v>0.19</v>
      </c>
      <c r="FP274">
        <v>0.02</v>
      </c>
      <c r="FQ274">
        <v>0.8055463902439025</v>
      </c>
      <c r="FR274">
        <v>0.05525362369338148</v>
      </c>
      <c r="FS274">
        <v>0.03587452741653755</v>
      </c>
      <c r="FT274">
        <v>1</v>
      </c>
      <c r="FU274">
        <v>172.75</v>
      </c>
      <c r="FV274">
        <v>16.48128309898314</v>
      </c>
      <c r="FW274">
        <v>6.069560018941193</v>
      </c>
      <c r="FX274">
        <v>0</v>
      </c>
      <c r="FY274">
        <v>0.07273715365853657</v>
      </c>
      <c r="FZ274">
        <v>-0.01018597630662008</v>
      </c>
      <c r="GA274">
        <v>0.001588853803478496</v>
      </c>
      <c r="GB274">
        <v>1</v>
      </c>
      <c r="GC274">
        <v>2</v>
      </c>
      <c r="GD274">
        <v>3</v>
      </c>
      <c r="GE274" t="s">
        <v>434</v>
      </c>
      <c r="GF274">
        <v>3.12717</v>
      </c>
      <c r="GG274">
        <v>2.73213</v>
      </c>
      <c r="GH274">
        <v>0.08536820000000001</v>
      </c>
      <c r="GI274">
        <v>0.08570850000000001</v>
      </c>
      <c r="GJ274">
        <v>0.106312</v>
      </c>
      <c r="GK274">
        <v>0.10663</v>
      </c>
      <c r="GL274">
        <v>27414.4</v>
      </c>
      <c r="GM274">
        <v>26563.3</v>
      </c>
      <c r="GN274">
        <v>30515.2</v>
      </c>
      <c r="GO274">
        <v>29308.5</v>
      </c>
      <c r="GP274">
        <v>37638.6</v>
      </c>
      <c r="GQ274">
        <v>34436.9</v>
      </c>
      <c r="GR274">
        <v>46686.2</v>
      </c>
      <c r="GS274">
        <v>43538.6</v>
      </c>
      <c r="GT274">
        <v>1.81732</v>
      </c>
      <c r="GU274">
        <v>1.87652</v>
      </c>
      <c r="GV274">
        <v>0.08177760000000001</v>
      </c>
      <c r="GW274">
        <v>0</v>
      </c>
      <c r="GX274">
        <v>28.6682</v>
      </c>
      <c r="GY274">
        <v>999.9</v>
      </c>
      <c r="GZ274">
        <v>55.1</v>
      </c>
      <c r="HA274">
        <v>31.1</v>
      </c>
      <c r="HB274">
        <v>27.7901</v>
      </c>
      <c r="HC274">
        <v>63.2018</v>
      </c>
      <c r="HD274">
        <v>16.6346</v>
      </c>
      <c r="HE274">
        <v>1</v>
      </c>
      <c r="HF274">
        <v>0.159792</v>
      </c>
      <c r="HG274">
        <v>-1.35265</v>
      </c>
      <c r="HH274">
        <v>20.2123</v>
      </c>
      <c r="HI274">
        <v>5.23541</v>
      </c>
      <c r="HJ274">
        <v>11.974</v>
      </c>
      <c r="HK274">
        <v>4.97185</v>
      </c>
      <c r="HL274">
        <v>3.291</v>
      </c>
      <c r="HM274">
        <v>9999</v>
      </c>
      <c r="HN274">
        <v>9999</v>
      </c>
      <c r="HO274">
        <v>9999</v>
      </c>
      <c r="HP274">
        <v>999.9</v>
      </c>
      <c r="HQ274">
        <v>4.97297</v>
      </c>
      <c r="HR274">
        <v>1.87732</v>
      </c>
      <c r="HS274">
        <v>1.87545</v>
      </c>
      <c r="HT274">
        <v>1.87821</v>
      </c>
      <c r="HU274">
        <v>1.87497</v>
      </c>
      <c r="HV274">
        <v>1.8785</v>
      </c>
      <c r="HW274">
        <v>1.87562</v>
      </c>
      <c r="HX274">
        <v>1.8768</v>
      </c>
      <c r="HY274">
        <v>0</v>
      </c>
      <c r="HZ274">
        <v>0</v>
      </c>
      <c r="IA274">
        <v>0</v>
      </c>
      <c r="IB274">
        <v>0</v>
      </c>
      <c r="IC274" t="s">
        <v>426</v>
      </c>
      <c r="ID274" t="s">
        <v>427</v>
      </c>
      <c r="IE274" t="s">
        <v>428</v>
      </c>
      <c r="IF274" t="s">
        <v>428</v>
      </c>
      <c r="IG274" t="s">
        <v>428</v>
      </c>
      <c r="IH274" t="s">
        <v>428</v>
      </c>
      <c r="II274">
        <v>0</v>
      </c>
      <c r="IJ274">
        <v>100</v>
      </c>
      <c r="IK274">
        <v>100</v>
      </c>
      <c r="IL274">
        <v>0.12</v>
      </c>
      <c r="IM274">
        <v>0.2345</v>
      </c>
      <c r="IN274">
        <v>-0.2620446997112612</v>
      </c>
      <c r="IO274">
        <v>0.0009670109888777422</v>
      </c>
      <c r="IP274">
        <v>-2.06069886015755E-07</v>
      </c>
      <c r="IQ274">
        <v>1.492131737393187E-10</v>
      </c>
      <c r="IR274">
        <v>-0.04753701319922854</v>
      </c>
      <c r="IS274">
        <v>-0.001311061913088307</v>
      </c>
      <c r="IT274">
        <v>0.0006994928358591311</v>
      </c>
      <c r="IU274">
        <v>-6.08881213830995E-06</v>
      </c>
      <c r="IV274">
        <v>3</v>
      </c>
      <c r="IW274">
        <v>2112</v>
      </c>
      <c r="IX274">
        <v>1</v>
      </c>
      <c r="IY274">
        <v>30</v>
      </c>
      <c r="IZ274">
        <v>189296.7</v>
      </c>
      <c r="JA274">
        <v>189296.7</v>
      </c>
      <c r="JB274">
        <v>1.1145</v>
      </c>
      <c r="JC274">
        <v>2.55615</v>
      </c>
      <c r="JD274">
        <v>1.39893</v>
      </c>
      <c r="JE274">
        <v>2.35352</v>
      </c>
      <c r="JF274">
        <v>1.44897</v>
      </c>
      <c r="JG274">
        <v>2.58667</v>
      </c>
      <c r="JH274">
        <v>37.4098</v>
      </c>
      <c r="JI274">
        <v>24.2188</v>
      </c>
      <c r="JJ274">
        <v>18</v>
      </c>
      <c r="JK274">
        <v>476.071</v>
      </c>
      <c r="JL274">
        <v>483.754</v>
      </c>
      <c r="JM274">
        <v>30.9279</v>
      </c>
      <c r="JN274">
        <v>29.2463</v>
      </c>
      <c r="JO274">
        <v>29.9999</v>
      </c>
      <c r="JP274">
        <v>28.9842</v>
      </c>
      <c r="JQ274">
        <v>29.0538</v>
      </c>
      <c r="JR274">
        <v>22.3381</v>
      </c>
      <c r="JS274">
        <v>22.6256</v>
      </c>
      <c r="JT274">
        <v>100</v>
      </c>
      <c r="JU274">
        <v>30.9276</v>
      </c>
      <c r="JV274">
        <v>420</v>
      </c>
      <c r="JW274">
        <v>23.9933</v>
      </c>
      <c r="JX274">
        <v>100.888</v>
      </c>
      <c r="JY274">
        <v>100.157</v>
      </c>
    </row>
    <row r="275" spans="1:285">
      <c r="A275">
        <v>259</v>
      </c>
      <c r="B275">
        <v>1758506385.6</v>
      </c>
      <c r="C275">
        <v>2869</v>
      </c>
      <c r="D275" t="s">
        <v>949</v>
      </c>
      <c r="E275" t="s">
        <v>950</v>
      </c>
      <c r="F275">
        <v>5</v>
      </c>
      <c r="G275" t="s">
        <v>734</v>
      </c>
      <c r="H275" t="s">
        <v>420</v>
      </c>
      <c r="I275" t="s">
        <v>421</v>
      </c>
      <c r="J275">
        <v>1758506382.6</v>
      </c>
      <c r="K275">
        <f>(L275)/1000</f>
        <v>0</v>
      </c>
      <c r="L275">
        <f>1000*DL275*AJ275*(DH275-DI275)/(100*DA275*(1000-AJ275*DH275))</f>
        <v>0</v>
      </c>
      <c r="M275">
        <f>DL275*AJ275*(DG275-DF275*(1000-AJ275*DI275)/(1000-AJ275*DH275))/(100*DA275)</f>
        <v>0</v>
      </c>
      <c r="N275">
        <f>DF275 - IF(AJ275&gt;1, M275*DA275*100.0/(AL275), 0)</f>
        <v>0</v>
      </c>
      <c r="O275">
        <f>((U275-K275/2)*N275-M275)/(U275+K275/2)</f>
        <v>0</v>
      </c>
      <c r="P275">
        <f>O275*(DM275+DN275)/1000.0</f>
        <v>0</v>
      </c>
      <c r="Q275">
        <f>(DF275 - IF(AJ275&gt;1, M275*DA275*100.0/(AL275), 0))*(DM275+DN275)/1000.0</f>
        <v>0</v>
      </c>
      <c r="R275">
        <f>2.0/((1/T275-1/S275)+SIGN(T275)*SQRT((1/T275-1/S275)*(1/T275-1/S275) + 4*DB275/((DB275+1)*(DB275+1))*(2*1/T275*1/S275-1/S275*1/S275)))</f>
        <v>0</v>
      </c>
      <c r="S275">
        <f>IF(LEFT(DC275,1)&lt;&gt;"0",IF(LEFT(DC275,1)="1",3.0,DD275),$D$5+$E$5*(DT275*DM275/($K$5*1000))+$F$5*(DT275*DM275/($K$5*1000))*MAX(MIN(DA275,$J$5),$I$5)*MAX(MIN(DA275,$J$5),$I$5)+$G$5*MAX(MIN(DA275,$J$5),$I$5)*(DT275*DM275/($K$5*1000))+$H$5*(DT275*DM275/($K$5*1000))*(DT275*DM275/($K$5*1000)))</f>
        <v>0</v>
      </c>
      <c r="T275">
        <f>K275*(1000-(1000*0.61365*exp(17.502*X275/(240.97+X275))/(DM275+DN275)+DH275)/2)/(1000*0.61365*exp(17.502*X275/(240.97+X275))/(DM275+DN275)-DH275)</f>
        <v>0</v>
      </c>
      <c r="U275">
        <f>1/((DB275+1)/(R275/1.6)+1/(S275/1.37)) + DB275/((DB275+1)/(R275/1.6) + DB275/(S275/1.37))</f>
        <v>0</v>
      </c>
      <c r="V275">
        <f>(CW275*CZ275)</f>
        <v>0</v>
      </c>
      <c r="W275">
        <f>(DO275+(V275+2*0.95*5.67E-8*(((DO275+$B$7)+273)^4-(DO275+273)^4)-44100*K275)/(1.84*29.3*S275+8*0.95*5.67E-8*(DO275+273)^3))</f>
        <v>0</v>
      </c>
      <c r="X275">
        <f>($C$7*DP275+$D$7*DQ275+$E$7*W275)</f>
        <v>0</v>
      </c>
      <c r="Y275">
        <f>0.61365*exp(17.502*X275/(240.97+X275))</f>
        <v>0</v>
      </c>
      <c r="Z275">
        <f>(AA275/AB275*100)</f>
        <v>0</v>
      </c>
      <c r="AA275">
        <f>DH275*(DM275+DN275)/1000</f>
        <v>0</v>
      </c>
      <c r="AB275">
        <f>0.61365*exp(17.502*DO275/(240.97+DO275))</f>
        <v>0</v>
      </c>
      <c r="AC275">
        <f>(Y275-DH275*(DM275+DN275)/1000)</f>
        <v>0</v>
      </c>
      <c r="AD275">
        <f>(-K275*44100)</f>
        <v>0</v>
      </c>
      <c r="AE275">
        <f>2*29.3*S275*0.92*(DO275-X275)</f>
        <v>0</v>
      </c>
      <c r="AF275">
        <f>2*0.95*5.67E-8*(((DO275+$B$7)+273)^4-(X275+273)^4)</f>
        <v>0</v>
      </c>
      <c r="AG275">
        <f>V275+AF275+AD275+AE275</f>
        <v>0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MAX(0,($B$13+$C$13*DT275)/(1+$D$13*DT275)*DM275/(DO275+273)*$E$13)</f>
        <v>0</v>
      </c>
      <c r="AM275" t="s">
        <v>422</v>
      </c>
      <c r="AN275" t="s">
        <v>422</v>
      </c>
      <c r="AO275">
        <v>0</v>
      </c>
      <c r="AP275">
        <v>0</v>
      </c>
      <c r="AQ275">
        <f>1-AO275/AP275</f>
        <v>0</v>
      </c>
      <c r="AR275">
        <v>0</v>
      </c>
      <c r="AS275" t="s">
        <v>422</v>
      </c>
      <c r="AT275" t="s">
        <v>422</v>
      </c>
      <c r="AU275">
        <v>0</v>
      </c>
      <c r="AV275">
        <v>0</v>
      </c>
      <c r="AW275">
        <f>1-AU275/AV275</f>
        <v>0</v>
      </c>
      <c r="AX275">
        <v>0.5</v>
      </c>
      <c r="AY275">
        <f>CX275</f>
        <v>0</v>
      </c>
      <c r="AZ275">
        <f>M275</f>
        <v>0</v>
      </c>
      <c r="BA275">
        <f>AW275*AX275*AY275</f>
        <v>0</v>
      </c>
      <c r="BB275">
        <f>(AZ275-AR275)/AY275</f>
        <v>0</v>
      </c>
      <c r="BC275">
        <f>(AP275-AV275)/AV275</f>
        <v>0</v>
      </c>
      <c r="BD275">
        <f>AO275/(AQ275+AO275/AV275)</f>
        <v>0</v>
      </c>
      <c r="BE275" t="s">
        <v>422</v>
      </c>
      <c r="BF275">
        <v>0</v>
      </c>
      <c r="BG275">
        <f>IF(BF275&lt;&gt;0, BF275, BD275)</f>
        <v>0</v>
      </c>
      <c r="BH275">
        <f>1-BG275/AV275</f>
        <v>0</v>
      </c>
      <c r="BI275">
        <f>(AV275-AU275)/(AV275-BG275)</f>
        <v>0</v>
      </c>
      <c r="BJ275">
        <f>(AP275-AV275)/(AP275-BG275)</f>
        <v>0</v>
      </c>
      <c r="BK275">
        <f>(AV275-AU275)/(AV275-AO275)</f>
        <v>0</v>
      </c>
      <c r="BL275">
        <f>(AP275-AV275)/(AP275-AO275)</f>
        <v>0</v>
      </c>
      <c r="BM275">
        <f>(BI275*BG275/AU275)</f>
        <v>0</v>
      </c>
      <c r="BN275">
        <f>(1-BM275)</f>
        <v>0</v>
      </c>
      <c r="CW275">
        <f>$B$11*DU275+$C$11*DV275+$F$11*EG275*(1-EJ275)</f>
        <v>0</v>
      </c>
      <c r="CX275">
        <f>CW275*CY275</f>
        <v>0</v>
      </c>
      <c r="CY275">
        <f>($B$11*$D$9+$C$11*$D$9+$F$11*((ET275+EL275)/MAX(ET275+EL275+EU275, 0.1)*$I$9+EU275/MAX(ET275+EL275+EU275, 0.1)*$J$9))/($B$11+$C$11+$F$11)</f>
        <v>0</v>
      </c>
      <c r="CZ275">
        <f>($B$11*$K$9+$C$11*$K$9+$F$11*((ET275+EL275)/MAX(ET275+EL275+EU275, 0.1)*$P$9+EU275/MAX(ET275+EL275+EU275, 0.1)*$Q$9))/($B$11+$C$11+$F$11)</f>
        <v>0</v>
      </c>
      <c r="DA275">
        <v>1.91</v>
      </c>
      <c r="DB275">
        <v>0.5</v>
      </c>
      <c r="DC275" t="s">
        <v>423</v>
      </c>
      <c r="DD275">
        <v>2</v>
      </c>
      <c r="DE275">
        <v>1758506382.6</v>
      </c>
      <c r="DF275">
        <v>420.8078888888888</v>
      </c>
      <c r="DG275">
        <v>419.9976666666667</v>
      </c>
      <c r="DH275">
        <v>23.99433333333333</v>
      </c>
      <c r="DI275">
        <v>23.92171111111111</v>
      </c>
      <c r="DJ275">
        <v>420.6886666666667</v>
      </c>
      <c r="DK275">
        <v>23.75978888888889</v>
      </c>
      <c r="DL275">
        <v>500.1064444444444</v>
      </c>
      <c r="DM275">
        <v>89.96512222222221</v>
      </c>
      <c r="DN275">
        <v>0.05439175555555555</v>
      </c>
      <c r="DO275">
        <v>30.28087777777777</v>
      </c>
      <c r="DP275">
        <v>30.00221111111111</v>
      </c>
      <c r="DQ275">
        <v>999.9000000000001</v>
      </c>
      <c r="DR275">
        <v>0</v>
      </c>
      <c r="DS275">
        <v>0</v>
      </c>
      <c r="DT275">
        <v>9996.668888888888</v>
      </c>
      <c r="DU275">
        <v>0</v>
      </c>
      <c r="DV275">
        <v>1.56068</v>
      </c>
      <c r="DW275">
        <v>0.8103095555555556</v>
      </c>
      <c r="DX275">
        <v>431.1533333333334</v>
      </c>
      <c r="DY275">
        <v>430.2911111111111</v>
      </c>
      <c r="DZ275">
        <v>0.0725975</v>
      </c>
      <c r="EA275">
        <v>419.9976666666667</v>
      </c>
      <c r="EB275">
        <v>23.92171111111111</v>
      </c>
      <c r="EC275">
        <v>2.158653333333333</v>
      </c>
      <c r="ED275">
        <v>2.15212</v>
      </c>
      <c r="EE275">
        <v>18.65872222222222</v>
      </c>
      <c r="EF275">
        <v>18.61027777777778</v>
      </c>
      <c r="EG275">
        <v>0.00500056</v>
      </c>
      <c r="EH275">
        <v>0</v>
      </c>
      <c r="EI275">
        <v>0</v>
      </c>
      <c r="EJ275">
        <v>0</v>
      </c>
      <c r="EK275">
        <v>177.8444444444444</v>
      </c>
      <c r="EL275">
        <v>0.00500056</v>
      </c>
      <c r="EM275">
        <v>-7.133333333333334</v>
      </c>
      <c r="EN275">
        <v>-3.255555555555555</v>
      </c>
      <c r="EO275">
        <v>35.76355555555555</v>
      </c>
      <c r="EP275">
        <v>39.56911111111111</v>
      </c>
      <c r="EQ275">
        <v>37.62477777777778</v>
      </c>
      <c r="ER275">
        <v>39.59677777777777</v>
      </c>
      <c r="ES275">
        <v>38.23588888888889</v>
      </c>
      <c r="ET275">
        <v>0</v>
      </c>
      <c r="EU275">
        <v>0</v>
      </c>
      <c r="EV275">
        <v>0</v>
      </c>
      <c r="EW275">
        <v>1758506387.5</v>
      </c>
      <c r="EX275">
        <v>0</v>
      </c>
      <c r="EY275">
        <v>173.6653846153847</v>
      </c>
      <c r="EZ275">
        <v>31.43589697010293</v>
      </c>
      <c r="FA275">
        <v>-24.13333317321024</v>
      </c>
      <c r="FB275">
        <v>-5.096153846153846</v>
      </c>
      <c r="FC275">
        <v>15</v>
      </c>
      <c r="FD275">
        <v>0</v>
      </c>
      <c r="FE275" t="s">
        <v>424</v>
      </c>
      <c r="FF275">
        <v>1747148579.5</v>
      </c>
      <c r="FG275">
        <v>1747148584.5</v>
      </c>
      <c r="FH275">
        <v>0</v>
      </c>
      <c r="FI275">
        <v>0.162</v>
      </c>
      <c r="FJ275">
        <v>-0.001</v>
      </c>
      <c r="FK275">
        <v>0.139</v>
      </c>
      <c r="FL275">
        <v>0.058</v>
      </c>
      <c r="FM275">
        <v>420</v>
      </c>
      <c r="FN275">
        <v>16</v>
      </c>
      <c r="FO275">
        <v>0.19</v>
      </c>
      <c r="FP275">
        <v>0.02</v>
      </c>
      <c r="FQ275">
        <v>0.8114288000000001</v>
      </c>
      <c r="FR275">
        <v>0.05684102814258816</v>
      </c>
      <c r="FS275">
        <v>0.0363317029054516</v>
      </c>
      <c r="FT275">
        <v>1</v>
      </c>
      <c r="FU275">
        <v>173.335294117647</v>
      </c>
      <c r="FV275">
        <v>15.5263557005001</v>
      </c>
      <c r="FW275">
        <v>6.744055436977385</v>
      </c>
      <c r="FX275">
        <v>0</v>
      </c>
      <c r="FY275">
        <v>0.072729725</v>
      </c>
      <c r="FZ275">
        <v>-0.00704906116322703</v>
      </c>
      <c r="GA275">
        <v>0.001605007791375171</v>
      </c>
      <c r="GB275">
        <v>1</v>
      </c>
      <c r="GC275">
        <v>2</v>
      </c>
      <c r="GD275">
        <v>3</v>
      </c>
      <c r="GE275" t="s">
        <v>434</v>
      </c>
      <c r="GF275">
        <v>3.12705</v>
      </c>
      <c r="GG275">
        <v>2.73229</v>
      </c>
      <c r="GH275">
        <v>0.08536290000000001</v>
      </c>
      <c r="GI275">
        <v>0.0856995</v>
      </c>
      <c r="GJ275">
        <v>0.106308</v>
      </c>
      <c r="GK275">
        <v>0.106628</v>
      </c>
      <c r="GL275">
        <v>27414.4</v>
      </c>
      <c r="GM275">
        <v>26563.3</v>
      </c>
      <c r="GN275">
        <v>30515.1</v>
      </c>
      <c r="GO275">
        <v>29308.3</v>
      </c>
      <c r="GP275">
        <v>37638.9</v>
      </c>
      <c r="GQ275">
        <v>34436.7</v>
      </c>
      <c r="GR275">
        <v>46686.3</v>
      </c>
      <c r="GS275">
        <v>43538.2</v>
      </c>
      <c r="GT275">
        <v>1.8172</v>
      </c>
      <c r="GU275">
        <v>1.87687</v>
      </c>
      <c r="GV275">
        <v>0.08148329999999999</v>
      </c>
      <c r="GW275">
        <v>0</v>
      </c>
      <c r="GX275">
        <v>28.6682</v>
      </c>
      <c r="GY275">
        <v>999.9</v>
      </c>
      <c r="GZ275">
        <v>55.1</v>
      </c>
      <c r="HA275">
        <v>31.1</v>
      </c>
      <c r="HB275">
        <v>27.7879</v>
      </c>
      <c r="HC275">
        <v>63.3318</v>
      </c>
      <c r="HD275">
        <v>16.6106</v>
      </c>
      <c r="HE275">
        <v>1</v>
      </c>
      <c r="HF275">
        <v>0.159855</v>
      </c>
      <c r="HG275">
        <v>-1.35851</v>
      </c>
      <c r="HH275">
        <v>20.2122</v>
      </c>
      <c r="HI275">
        <v>5.23526</v>
      </c>
      <c r="HJ275">
        <v>11.974</v>
      </c>
      <c r="HK275">
        <v>4.97175</v>
      </c>
      <c r="HL275">
        <v>3.291</v>
      </c>
      <c r="HM275">
        <v>9999</v>
      </c>
      <c r="HN275">
        <v>9999</v>
      </c>
      <c r="HO275">
        <v>9999</v>
      </c>
      <c r="HP275">
        <v>999.9</v>
      </c>
      <c r="HQ275">
        <v>4.97298</v>
      </c>
      <c r="HR275">
        <v>1.87733</v>
      </c>
      <c r="HS275">
        <v>1.87546</v>
      </c>
      <c r="HT275">
        <v>1.87822</v>
      </c>
      <c r="HU275">
        <v>1.87499</v>
      </c>
      <c r="HV275">
        <v>1.87851</v>
      </c>
      <c r="HW275">
        <v>1.87562</v>
      </c>
      <c r="HX275">
        <v>1.87683</v>
      </c>
      <c r="HY275">
        <v>0</v>
      </c>
      <c r="HZ275">
        <v>0</v>
      </c>
      <c r="IA275">
        <v>0</v>
      </c>
      <c r="IB275">
        <v>0</v>
      </c>
      <c r="IC275" t="s">
        <v>426</v>
      </c>
      <c r="ID275" t="s">
        <v>427</v>
      </c>
      <c r="IE275" t="s">
        <v>428</v>
      </c>
      <c r="IF275" t="s">
        <v>428</v>
      </c>
      <c r="IG275" t="s">
        <v>428</v>
      </c>
      <c r="IH275" t="s">
        <v>428</v>
      </c>
      <c r="II275">
        <v>0</v>
      </c>
      <c r="IJ275">
        <v>100</v>
      </c>
      <c r="IK275">
        <v>100</v>
      </c>
      <c r="IL275">
        <v>0.119</v>
      </c>
      <c r="IM275">
        <v>0.2345</v>
      </c>
      <c r="IN275">
        <v>-0.2620446997112612</v>
      </c>
      <c r="IO275">
        <v>0.0009670109888777422</v>
      </c>
      <c r="IP275">
        <v>-2.06069886015755E-07</v>
      </c>
      <c r="IQ275">
        <v>1.492131737393187E-10</v>
      </c>
      <c r="IR275">
        <v>-0.04753701319922854</v>
      </c>
      <c r="IS275">
        <v>-0.001311061913088307</v>
      </c>
      <c r="IT275">
        <v>0.0006994928358591311</v>
      </c>
      <c r="IU275">
        <v>-6.08881213830995E-06</v>
      </c>
      <c r="IV275">
        <v>3</v>
      </c>
      <c r="IW275">
        <v>2112</v>
      </c>
      <c r="IX275">
        <v>1</v>
      </c>
      <c r="IY275">
        <v>30</v>
      </c>
      <c r="IZ275">
        <v>189296.8</v>
      </c>
      <c r="JA275">
        <v>189296.7</v>
      </c>
      <c r="JB275">
        <v>1.1145</v>
      </c>
      <c r="JC275">
        <v>2.55249</v>
      </c>
      <c r="JD275">
        <v>1.39893</v>
      </c>
      <c r="JE275">
        <v>2.35352</v>
      </c>
      <c r="JF275">
        <v>1.44897</v>
      </c>
      <c r="JG275">
        <v>2.59766</v>
      </c>
      <c r="JH275">
        <v>37.4338</v>
      </c>
      <c r="JI275">
        <v>24.2188</v>
      </c>
      <c r="JJ275">
        <v>18</v>
      </c>
      <c r="JK275">
        <v>476.001</v>
      </c>
      <c r="JL275">
        <v>483.978</v>
      </c>
      <c r="JM275">
        <v>30.9253</v>
      </c>
      <c r="JN275">
        <v>29.2452</v>
      </c>
      <c r="JO275">
        <v>30</v>
      </c>
      <c r="JP275">
        <v>28.984</v>
      </c>
      <c r="JQ275">
        <v>29.0526</v>
      </c>
      <c r="JR275">
        <v>22.3399</v>
      </c>
      <c r="JS275">
        <v>22.3528</v>
      </c>
      <c r="JT275">
        <v>100</v>
      </c>
      <c r="JU275">
        <v>30.9238</v>
      </c>
      <c r="JV275">
        <v>420</v>
      </c>
      <c r="JW275">
        <v>23.9936</v>
      </c>
      <c r="JX275">
        <v>100.888</v>
      </c>
      <c r="JY275">
        <v>100.157</v>
      </c>
    </row>
    <row r="276" spans="1:285">
      <c r="A276">
        <v>260</v>
      </c>
      <c r="B276">
        <v>1758506387.6</v>
      </c>
      <c r="C276">
        <v>2871</v>
      </c>
      <c r="D276" t="s">
        <v>951</v>
      </c>
      <c r="E276" t="s">
        <v>952</v>
      </c>
      <c r="F276">
        <v>5</v>
      </c>
      <c r="G276" t="s">
        <v>734</v>
      </c>
      <c r="H276" t="s">
        <v>420</v>
      </c>
      <c r="I276" t="s">
        <v>421</v>
      </c>
      <c r="J276">
        <v>1758506384.6</v>
      </c>
      <c r="K276">
        <f>(L276)/1000</f>
        <v>0</v>
      </c>
      <c r="L276">
        <f>1000*DL276*AJ276*(DH276-DI276)/(100*DA276*(1000-AJ276*DH276))</f>
        <v>0</v>
      </c>
      <c r="M276">
        <f>DL276*AJ276*(DG276-DF276*(1000-AJ276*DI276)/(1000-AJ276*DH276))/(100*DA276)</f>
        <v>0</v>
      </c>
      <c r="N276">
        <f>DF276 - IF(AJ276&gt;1, M276*DA276*100.0/(AL276), 0)</f>
        <v>0</v>
      </c>
      <c r="O276">
        <f>((U276-K276/2)*N276-M276)/(U276+K276/2)</f>
        <v>0</v>
      </c>
      <c r="P276">
        <f>O276*(DM276+DN276)/1000.0</f>
        <v>0</v>
      </c>
      <c r="Q276">
        <f>(DF276 - IF(AJ276&gt;1, M276*DA276*100.0/(AL276), 0))*(DM276+DN276)/1000.0</f>
        <v>0</v>
      </c>
      <c r="R276">
        <f>2.0/((1/T276-1/S276)+SIGN(T276)*SQRT((1/T276-1/S276)*(1/T276-1/S276) + 4*DB276/((DB276+1)*(DB276+1))*(2*1/T276*1/S276-1/S276*1/S276)))</f>
        <v>0</v>
      </c>
      <c r="S276">
        <f>IF(LEFT(DC276,1)&lt;&gt;"0",IF(LEFT(DC276,1)="1",3.0,DD276),$D$5+$E$5*(DT276*DM276/($K$5*1000))+$F$5*(DT276*DM276/($K$5*1000))*MAX(MIN(DA276,$J$5),$I$5)*MAX(MIN(DA276,$J$5),$I$5)+$G$5*MAX(MIN(DA276,$J$5),$I$5)*(DT276*DM276/($K$5*1000))+$H$5*(DT276*DM276/($K$5*1000))*(DT276*DM276/($K$5*1000)))</f>
        <v>0</v>
      </c>
      <c r="T276">
        <f>K276*(1000-(1000*0.61365*exp(17.502*X276/(240.97+X276))/(DM276+DN276)+DH276)/2)/(1000*0.61365*exp(17.502*X276/(240.97+X276))/(DM276+DN276)-DH276)</f>
        <v>0</v>
      </c>
      <c r="U276">
        <f>1/((DB276+1)/(R276/1.6)+1/(S276/1.37)) + DB276/((DB276+1)/(R276/1.6) + DB276/(S276/1.37))</f>
        <v>0</v>
      </c>
      <c r="V276">
        <f>(CW276*CZ276)</f>
        <v>0</v>
      </c>
      <c r="W276">
        <f>(DO276+(V276+2*0.95*5.67E-8*(((DO276+$B$7)+273)^4-(DO276+273)^4)-44100*K276)/(1.84*29.3*S276+8*0.95*5.67E-8*(DO276+273)^3))</f>
        <v>0</v>
      </c>
      <c r="X276">
        <f>($C$7*DP276+$D$7*DQ276+$E$7*W276)</f>
        <v>0</v>
      </c>
      <c r="Y276">
        <f>0.61365*exp(17.502*X276/(240.97+X276))</f>
        <v>0</v>
      </c>
      <c r="Z276">
        <f>(AA276/AB276*100)</f>
        <v>0</v>
      </c>
      <c r="AA276">
        <f>DH276*(DM276+DN276)/1000</f>
        <v>0</v>
      </c>
      <c r="AB276">
        <f>0.61365*exp(17.502*DO276/(240.97+DO276))</f>
        <v>0</v>
      </c>
      <c r="AC276">
        <f>(Y276-DH276*(DM276+DN276)/1000)</f>
        <v>0</v>
      </c>
      <c r="AD276">
        <f>(-K276*44100)</f>
        <v>0</v>
      </c>
      <c r="AE276">
        <f>2*29.3*S276*0.92*(DO276-X276)</f>
        <v>0</v>
      </c>
      <c r="AF276">
        <f>2*0.95*5.67E-8*(((DO276+$B$7)+273)^4-(X276+273)^4)</f>
        <v>0</v>
      </c>
      <c r="AG276">
        <f>V276+AF276+AD276+AE276</f>
        <v>0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MAX(0,($B$13+$C$13*DT276)/(1+$D$13*DT276)*DM276/(DO276+273)*$E$13)</f>
        <v>0</v>
      </c>
      <c r="AM276" t="s">
        <v>422</v>
      </c>
      <c r="AN276" t="s">
        <v>422</v>
      </c>
      <c r="AO276">
        <v>0</v>
      </c>
      <c r="AP276">
        <v>0</v>
      </c>
      <c r="AQ276">
        <f>1-AO276/AP276</f>
        <v>0</v>
      </c>
      <c r="AR276">
        <v>0</v>
      </c>
      <c r="AS276" t="s">
        <v>422</v>
      </c>
      <c r="AT276" t="s">
        <v>422</v>
      </c>
      <c r="AU276">
        <v>0</v>
      </c>
      <c r="AV276">
        <v>0</v>
      </c>
      <c r="AW276">
        <f>1-AU276/AV276</f>
        <v>0</v>
      </c>
      <c r="AX276">
        <v>0.5</v>
      </c>
      <c r="AY276">
        <f>CX276</f>
        <v>0</v>
      </c>
      <c r="AZ276">
        <f>M276</f>
        <v>0</v>
      </c>
      <c r="BA276">
        <f>AW276*AX276*AY276</f>
        <v>0</v>
      </c>
      <c r="BB276">
        <f>(AZ276-AR276)/AY276</f>
        <v>0</v>
      </c>
      <c r="BC276">
        <f>(AP276-AV276)/AV276</f>
        <v>0</v>
      </c>
      <c r="BD276">
        <f>AO276/(AQ276+AO276/AV276)</f>
        <v>0</v>
      </c>
      <c r="BE276" t="s">
        <v>422</v>
      </c>
      <c r="BF276">
        <v>0</v>
      </c>
      <c r="BG276">
        <f>IF(BF276&lt;&gt;0, BF276, BD276)</f>
        <v>0</v>
      </c>
      <c r="BH276">
        <f>1-BG276/AV276</f>
        <v>0</v>
      </c>
      <c r="BI276">
        <f>(AV276-AU276)/(AV276-BG276)</f>
        <v>0</v>
      </c>
      <c r="BJ276">
        <f>(AP276-AV276)/(AP276-BG276)</f>
        <v>0</v>
      </c>
      <c r="BK276">
        <f>(AV276-AU276)/(AV276-AO276)</f>
        <v>0</v>
      </c>
      <c r="BL276">
        <f>(AP276-AV276)/(AP276-AO276)</f>
        <v>0</v>
      </c>
      <c r="BM276">
        <f>(BI276*BG276/AU276)</f>
        <v>0</v>
      </c>
      <c r="BN276">
        <f>(1-BM276)</f>
        <v>0</v>
      </c>
      <c r="CW276">
        <f>$B$11*DU276+$C$11*DV276+$F$11*EG276*(1-EJ276)</f>
        <v>0</v>
      </c>
      <c r="CX276">
        <f>CW276*CY276</f>
        <v>0</v>
      </c>
      <c r="CY276">
        <f>($B$11*$D$9+$C$11*$D$9+$F$11*((ET276+EL276)/MAX(ET276+EL276+EU276, 0.1)*$I$9+EU276/MAX(ET276+EL276+EU276, 0.1)*$J$9))/($B$11+$C$11+$F$11)</f>
        <v>0</v>
      </c>
      <c r="CZ276">
        <f>($B$11*$K$9+$C$11*$K$9+$F$11*((ET276+EL276)/MAX(ET276+EL276+EU276, 0.1)*$P$9+EU276/MAX(ET276+EL276+EU276, 0.1)*$Q$9))/($B$11+$C$11+$F$11)</f>
        <v>0</v>
      </c>
      <c r="DA276">
        <v>1.91</v>
      </c>
      <c r="DB276">
        <v>0.5</v>
      </c>
      <c r="DC276" t="s">
        <v>423</v>
      </c>
      <c r="DD276">
        <v>2</v>
      </c>
      <c r="DE276">
        <v>1758506384.6</v>
      </c>
      <c r="DF276">
        <v>420.8175555555556</v>
      </c>
      <c r="DG276">
        <v>419.9776666666667</v>
      </c>
      <c r="DH276">
        <v>23.99394444444444</v>
      </c>
      <c r="DI276">
        <v>23.92093333333333</v>
      </c>
      <c r="DJ276">
        <v>420.6983333333333</v>
      </c>
      <c r="DK276">
        <v>23.75941111111111</v>
      </c>
      <c r="DL276">
        <v>500.0171111111111</v>
      </c>
      <c r="DM276">
        <v>89.96515555555555</v>
      </c>
      <c r="DN276">
        <v>0.05448362222222222</v>
      </c>
      <c r="DO276">
        <v>30.27941111111111</v>
      </c>
      <c r="DP276">
        <v>29.99831111111111</v>
      </c>
      <c r="DQ276">
        <v>999.9000000000001</v>
      </c>
      <c r="DR276">
        <v>0</v>
      </c>
      <c r="DS276">
        <v>0</v>
      </c>
      <c r="DT276">
        <v>9989.368888888888</v>
      </c>
      <c r="DU276">
        <v>0</v>
      </c>
      <c r="DV276">
        <v>1.56068</v>
      </c>
      <c r="DW276">
        <v>0.8399490000000001</v>
      </c>
      <c r="DX276">
        <v>431.163</v>
      </c>
      <c r="DY276">
        <v>430.2703333333333</v>
      </c>
      <c r="DZ276">
        <v>0.07300693333333334</v>
      </c>
      <c r="EA276">
        <v>419.9776666666667</v>
      </c>
      <c r="EB276">
        <v>23.92093333333333</v>
      </c>
      <c r="EC276">
        <v>2.158618888888888</v>
      </c>
      <c r="ED276">
        <v>2.152048888888889</v>
      </c>
      <c r="EE276">
        <v>18.65845555555556</v>
      </c>
      <c r="EF276">
        <v>18.60976666666667</v>
      </c>
      <c r="EG276">
        <v>0.00500056</v>
      </c>
      <c r="EH276">
        <v>0</v>
      </c>
      <c r="EI276">
        <v>0</v>
      </c>
      <c r="EJ276">
        <v>0</v>
      </c>
      <c r="EK276">
        <v>178.4333333333333</v>
      </c>
      <c r="EL276">
        <v>0.00500056</v>
      </c>
      <c r="EM276">
        <v>-8.066666666666668</v>
      </c>
      <c r="EN276">
        <v>-3.488888888888889</v>
      </c>
      <c r="EO276">
        <v>35.76355555555556</v>
      </c>
      <c r="EP276">
        <v>39.54822222222222</v>
      </c>
      <c r="EQ276">
        <v>37.60400000000001</v>
      </c>
      <c r="ER276">
        <v>39.54833333333332</v>
      </c>
      <c r="ES276">
        <v>38.21488888888889</v>
      </c>
      <c r="ET276">
        <v>0</v>
      </c>
      <c r="EU276">
        <v>0</v>
      </c>
      <c r="EV276">
        <v>0</v>
      </c>
      <c r="EW276">
        <v>1758506389.3</v>
      </c>
      <c r="EX276">
        <v>0</v>
      </c>
      <c r="EY276">
        <v>175.412</v>
      </c>
      <c r="EZ276">
        <v>21.19230712986107</v>
      </c>
      <c r="FA276">
        <v>-32.36153857329422</v>
      </c>
      <c r="FB276">
        <v>-5.96</v>
      </c>
      <c r="FC276">
        <v>15</v>
      </c>
      <c r="FD276">
        <v>0</v>
      </c>
      <c r="FE276" t="s">
        <v>424</v>
      </c>
      <c r="FF276">
        <v>1747148579.5</v>
      </c>
      <c r="FG276">
        <v>1747148584.5</v>
      </c>
      <c r="FH276">
        <v>0</v>
      </c>
      <c r="FI276">
        <v>0.162</v>
      </c>
      <c r="FJ276">
        <v>-0.001</v>
      </c>
      <c r="FK276">
        <v>0.139</v>
      </c>
      <c r="FL276">
        <v>0.058</v>
      </c>
      <c r="FM276">
        <v>420</v>
      </c>
      <c r="FN276">
        <v>16</v>
      </c>
      <c r="FO276">
        <v>0.19</v>
      </c>
      <c r="FP276">
        <v>0.02</v>
      </c>
      <c r="FQ276">
        <v>0.815155756097561</v>
      </c>
      <c r="FR276">
        <v>0.1177595958188144</v>
      </c>
      <c r="FS276">
        <v>0.03860020180838215</v>
      </c>
      <c r="FT276">
        <v>1</v>
      </c>
      <c r="FU276">
        <v>173.8617647058824</v>
      </c>
      <c r="FV276">
        <v>19.7601219841061</v>
      </c>
      <c r="FW276">
        <v>6.459740238170317</v>
      </c>
      <c r="FX276">
        <v>0</v>
      </c>
      <c r="FY276">
        <v>0.07270575121951219</v>
      </c>
      <c r="FZ276">
        <v>-0.006644437630662043</v>
      </c>
      <c r="GA276">
        <v>0.001589523505549269</v>
      </c>
      <c r="GB276">
        <v>1</v>
      </c>
      <c r="GC276">
        <v>2</v>
      </c>
      <c r="GD276">
        <v>3</v>
      </c>
      <c r="GE276" t="s">
        <v>434</v>
      </c>
      <c r="GF276">
        <v>3.12713</v>
      </c>
      <c r="GG276">
        <v>2.73229</v>
      </c>
      <c r="GH276">
        <v>0.0853655</v>
      </c>
      <c r="GI276">
        <v>0.0857025</v>
      </c>
      <c r="GJ276">
        <v>0.106304</v>
      </c>
      <c r="GK276">
        <v>0.106631</v>
      </c>
      <c r="GL276">
        <v>27414.4</v>
      </c>
      <c r="GM276">
        <v>26563.4</v>
      </c>
      <c r="GN276">
        <v>30515.1</v>
      </c>
      <c r="GO276">
        <v>29308.4</v>
      </c>
      <c r="GP276">
        <v>37639</v>
      </c>
      <c r="GQ276">
        <v>34436.8</v>
      </c>
      <c r="GR276">
        <v>46686.3</v>
      </c>
      <c r="GS276">
        <v>43538.5</v>
      </c>
      <c r="GT276">
        <v>1.81725</v>
      </c>
      <c r="GU276">
        <v>1.8768</v>
      </c>
      <c r="GV276">
        <v>0.0813603</v>
      </c>
      <c r="GW276">
        <v>0</v>
      </c>
      <c r="GX276">
        <v>28.6682</v>
      </c>
      <c r="GY276">
        <v>999.9</v>
      </c>
      <c r="GZ276">
        <v>55.1</v>
      </c>
      <c r="HA276">
        <v>31.1</v>
      </c>
      <c r="HB276">
        <v>27.7872</v>
      </c>
      <c r="HC276">
        <v>63.1918</v>
      </c>
      <c r="HD276">
        <v>16.5425</v>
      </c>
      <c r="HE276">
        <v>1</v>
      </c>
      <c r="HF276">
        <v>0.159863</v>
      </c>
      <c r="HG276">
        <v>-1.35884</v>
      </c>
      <c r="HH276">
        <v>20.2121</v>
      </c>
      <c r="HI276">
        <v>5.23541</v>
      </c>
      <c r="HJ276">
        <v>11.974</v>
      </c>
      <c r="HK276">
        <v>4.9717</v>
      </c>
      <c r="HL276">
        <v>3.291</v>
      </c>
      <c r="HM276">
        <v>9999</v>
      </c>
      <c r="HN276">
        <v>9999</v>
      </c>
      <c r="HO276">
        <v>9999</v>
      </c>
      <c r="HP276">
        <v>999.9</v>
      </c>
      <c r="HQ276">
        <v>4.97297</v>
      </c>
      <c r="HR276">
        <v>1.87734</v>
      </c>
      <c r="HS276">
        <v>1.87546</v>
      </c>
      <c r="HT276">
        <v>1.87821</v>
      </c>
      <c r="HU276">
        <v>1.87499</v>
      </c>
      <c r="HV276">
        <v>1.87851</v>
      </c>
      <c r="HW276">
        <v>1.87561</v>
      </c>
      <c r="HX276">
        <v>1.87682</v>
      </c>
      <c r="HY276">
        <v>0</v>
      </c>
      <c r="HZ276">
        <v>0</v>
      </c>
      <c r="IA276">
        <v>0</v>
      </c>
      <c r="IB276">
        <v>0</v>
      </c>
      <c r="IC276" t="s">
        <v>426</v>
      </c>
      <c r="ID276" t="s">
        <v>427</v>
      </c>
      <c r="IE276" t="s">
        <v>428</v>
      </c>
      <c r="IF276" t="s">
        <v>428</v>
      </c>
      <c r="IG276" t="s">
        <v>428</v>
      </c>
      <c r="IH276" t="s">
        <v>428</v>
      </c>
      <c r="II276">
        <v>0</v>
      </c>
      <c r="IJ276">
        <v>100</v>
      </c>
      <c r="IK276">
        <v>100</v>
      </c>
      <c r="IL276">
        <v>0.12</v>
      </c>
      <c r="IM276">
        <v>0.2345</v>
      </c>
      <c r="IN276">
        <v>-0.2620446997112612</v>
      </c>
      <c r="IO276">
        <v>0.0009670109888777422</v>
      </c>
      <c r="IP276">
        <v>-2.06069886015755E-07</v>
      </c>
      <c r="IQ276">
        <v>1.492131737393187E-10</v>
      </c>
      <c r="IR276">
        <v>-0.04753701319922854</v>
      </c>
      <c r="IS276">
        <v>-0.001311061913088307</v>
      </c>
      <c r="IT276">
        <v>0.0006994928358591311</v>
      </c>
      <c r="IU276">
        <v>-6.08881213830995E-06</v>
      </c>
      <c r="IV276">
        <v>3</v>
      </c>
      <c r="IW276">
        <v>2112</v>
      </c>
      <c r="IX276">
        <v>1</v>
      </c>
      <c r="IY276">
        <v>30</v>
      </c>
      <c r="IZ276">
        <v>189296.8</v>
      </c>
      <c r="JA276">
        <v>189296.7</v>
      </c>
      <c r="JB276">
        <v>1.1145</v>
      </c>
      <c r="JC276">
        <v>2.55493</v>
      </c>
      <c r="JD276">
        <v>1.39893</v>
      </c>
      <c r="JE276">
        <v>2.35352</v>
      </c>
      <c r="JF276">
        <v>1.44897</v>
      </c>
      <c r="JG276">
        <v>2.60254</v>
      </c>
      <c r="JH276">
        <v>37.4338</v>
      </c>
      <c r="JI276">
        <v>24.2276</v>
      </c>
      <c r="JJ276">
        <v>18</v>
      </c>
      <c r="JK276">
        <v>476.022</v>
      </c>
      <c r="JL276">
        <v>483.92</v>
      </c>
      <c r="JM276">
        <v>30.9235</v>
      </c>
      <c r="JN276">
        <v>29.2439</v>
      </c>
      <c r="JO276">
        <v>30</v>
      </c>
      <c r="JP276">
        <v>28.9829</v>
      </c>
      <c r="JQ276">
        <v>29.0516</v>
      </c>
      <c r="JR276">
        <v>22.3383</v>
      </c>
      <c r="JS276">
        <v>22.3528</v>
      </c>
      <c r="JT276">
        <v>100</v>
      </c>
      <c r="JU276">
        <v>30.9238</v>
      </c>
      <c r="JV276">
        <v>420</v>
      </c>
      <c r="JW276">
        <v>23.9955</v>
      </c>
      <c r="JX276">
        <v>100.888</v>
      </c>
      <c r="JY276">
        <v>100.157</v>
      </c>
    </row>
    <row r="277" spans="1:285">
      <c r="A277">
        <v>261</v>
      </c>
      <c r="B277">
        <v>1758506389.6</v>
      </c>
      <c r="C277">
        <v>2873</v>
      </c>
      <c r="D277" t="s">
        <v>953</v>
      </c>
      <c r="E277" t="s">
        <v>954</v>
      </c>
      <c r="F277">
        <v>5</v>
      </c>
      <c r="G277" t="s">
        <v>734</v>
      </c>
      <c r="H277" t="s">
        <v>420</v>
      </c>
      <c r="I277" t="s">
        <v>421</v>
      </c>
      <c r="J277">
        <v>1758506386.6</v>
      </c>
      <c r="K277">
        <f>(L277)/1000</f>
        <v>0</v>
      </c>
      <c r="L277">
        <f>1000*DL277*AJ277*(DH277-DI277)/(100*DA277*(1000-AJ277*DH277))</f>
        <v>0</v>
      </c>
      <c r="M277">
        <f>DL277*AJ277*(DG277-DF277*(1000-AJ277*DI277)/(1000-AJ277*DH277))/(100*DA277)</f>
        <v>0</v>
      </c>
      <c r="N277">
        <f>DF277 - IF(AJ277&gt;1, M277*DA277*100.0/(AL277), 0)</f>
        <v>0</v>
      </c>
      <c r="O277">
        <f>((U277-K277/2)*N277-M277)/(U277+K277/2)</f>
        <v>0</v>
      </c>
      <c r="P277">
        <f>O277*(DM277+DN277)/1000.0</f>
        <v>0</v>
      </c>
      <c r="Q277">
        <f>(DF277 - IF(AJ277&gt;1, M277*DA277*100.0/(AL277), 0))*(DM277+DN277)/1000.0</f>
        <v>0</v>
      </c>
      <c r="R277">
        <f>2.0/((1/T277-1/S277)+SIGN(T277)*SQRT((1/T277-1/S277)*(1/T277-1/S277) + 4*DB277/((DB277+1)*(DB277+1))*(2*1/T277*1/S277-1/S277*1/S277)))</f>
        <v>0</v>
      </c>
      <c r="S277">
        <f>IF(LEFT(DC277,1)&lt;&gt;"0",IF(LEFT(DC277,1)="1",3.0,DD277),$D$5+$E$5*(DT277*DM277/($K$5*1000))+$F$5*(DT277*DM277/($K$5*1000))*MAX(MIN(DA277,$J$5),$I$5)*MAX(MIN(DA277,$J$5),$I$5)+$G$5*MAX(MIN(DA277,$J$5),$I$5)*(DT277*DM277/($K$5*1000))+$H$5*(DT277*DM277/($K$5*1000))*(DT277*DM277/($K$5*1000)))</f>
        <v>0</v>
      </c>
      <c r="T277">
        <f>K277*(1000-(1000*0.61365*exp(17.502*X277/(240.97+X277))/(DM277+DN277)+DH277)/2)/(1000*0.61365*exp(17.502*X277/(240.97+X277))/(DM277+DN277)-DH277)</f>
        <v>0</v>
      </c>
      <c r="U277">
        <f>1/((DB277+1)/(R277/1.6)+1/(S277/1.37)) + DB277/((DB277+1)/(R277/1.6) + DB277/(S277/1.37))</f>
        <v>0</v>
      </c>
      <c r="V277">
        <f>(CW277*CZ277)</f>
        <v>0</v>
      </c>
      <c r="W277">
        <f>(DO277+(V277+2*0.95*5.67E-8*(((DO277+$B$7)+273)^4-(DO277+273)^4)-44100*K277)/(1.84*29.3*S277+8*0.95*5.67E-8*(DO277+273)^3))</f>
        <v>0</v>
      </c>
      <c r="X277">
        <f>($C$7*DP277+$D$7*DQ277+$E$7*W277)</f>
        <v>0</v>
      </c>
      <c r="Y277">
        <f>0.61365*exp(17.502*X277/(240.97+X277))</f>
        <v>0</v>
      </c>
      <c r="Z277">
        <f>(AA277/AB277*100)</f>
        <v>0</v>
      </c>
      <c r="AA277">
        <f>DH277*(DM277+DN277)/1000</f>
        <v>0</v>
      </c>
      <c r="AB277">
        <f>0.61365*exp(17.502*DO277/(240.97+DO277))</f>
        <v>0</v>
      </c>
      <c r="AC277">
        <f>(Y277-DH277*(DM277+DN277)/1000)</f>
        <v>0</v>
      </c>
      <c r="AD277">
        <f>(-K277*44100)</f>
        <v>0</v>
      </c>
      <c r="AE277">
        <f>2*29.3*S277*0.92*(DO277-X277)</f>
        <v>0</v>
      </c>
      <c r="AF277">
        <f>2*0.95*5.67E-8*(((DO277+$B$7)+273)^4-(X277+273)^4)</f>
        <v>0</v>
      </c>
      <c r="AG277">
        <f>V277+AF277+AD277+AE277</f>
        <v>0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MAX(0,($B$13+$C$13*DT277)/(1+$D$13*DT277)*DM277/(DO277+273)*$E$13)</f>
        <v>0</v>
      </c>
      <c r="AM277" t="s">
        <v>422</v>
      </c>
      <c r="AN277" t="s">
        <v>422</v>
      </c>
      <c r="AO277">
        <v>0</v>
      </c>
      <c r="AP277">
        <v>0</v>
      </c>
      <c r="AQ277">
        <f>1-AO277/AP277</f>
        <v>0</v>
      </c>
      <c r="AR277">
        <v>0</v>
      </c>
      <c r="AS277" t="s">
        <v>422</v>
      </c>
      <c r="AT277" t="s">
        <v>422</v>
      </c>
      <c r="AU277">
        <v>0</v>
      </c>
      <c r="AV277">
        <v>0</v>
      </c>
      <c r="AW277">
        <f>1-AU277/AV277</f>
        <v>0</v>
      </c>
      <c r="AX277">
        <v>0.5</v>
      </c>
      <c r="AY277">
        <f>CX277</f>
        <v>0</v>
      </c>
      <c r="AZ277">
        <f>M277</f>
        <v>0</v>
      </c>
      <c r="BA277">
        <f>AW277*AX277*AY277</f>
        <v>0</v>
      </c>
      <c r="BB277">
        <f>(AZ277-AR277)/AY277</f>
        <v>0</v>
      </c>
      <c r="BC277">
        <f>(AP277-AV277)/AV277</f>
        <v>0</v>
      </c>
      <c r="BD277">
        <f>AO277/(AQ277+AO277/AV277)</f>
        <v>0</v>
      </c>
      <c r="BE277" t="s">
        <v>422</v>
      </c>
      <c r="BF277">
        <v>0</v>
      </c>
      <c r="BG277">
        <f>IF(BF277&lt;&gt;0, BF277, BD277)</f>
        <v>0</v>
      </c>
      <c r="BH277">
        <f>1-BG277/AV277</f>
        <v>0</v>
      </c>
      <c r="BI277">
        <f>(AV277-AU277)/(AV277-BG277)</f>
        <v>0</v>
      </c>
      <c r="BJ277">
        <f>(AP277-AV277)/(AP277-BG277)</f>
        <v>0</v>
      </c>
      <c r="BK277">
        <f>(AV277-AU277)/(AV277-AO277)</f>
        <v>0</v>
      </c>
      <c r="BL277">
        <f>(AP277-AV277)/(AP277-AO277)</f>
        <v>0</v>
      </c>
      <c r="BM277">
        <f>(BI277*BG277/AU277)</f>
        <v>0</v>
      </c>
      <c r="BN277">
        <f>(1-BM277)</f>
        <v>0</v>
      </c>
      <c r="CW277">
        <f>$B$11*DU277+$C$11*DV277+$F$11*EG277*(1-EJ277)</f>
        <v>0</v>
      </c>
      <c r="CX277">
        <f>CW277*CY277</f>
        <v>0</v>
      </c>
      <c r="CY277">
        <f>($B$11*$D$9+$C$11*$D$9+$F$11*((ET277+EL277)/MAX(ET277+EL277+EU277, 0.1)*$I$9+EU277/MAX(ET277+EL277+EU277, 0.1)*$J$9))/($B$11+$C$11+$F$11)</f>
        <v>0</v>
      </c>
      <c r="CZ277">
        <f>($B$11*$K$9+$C$11*$K$9+$F$11*((ET277+EL277)/MAX(ET277+EL277+EU277, 0.1)*$P$9+EU277/MAX(ET277+EL277+EU277, 0.1)*$Q$9))/($B$11+$C$11+$F$11)</f>
        <v>0</v>
      </c>
      <c r="DA277">
        <v>1.91</v>
      </c>
      <c r="DB277">
        <v>0.5</v>
      </c>
      <c r="DC277" t="s">
        <v>423</v>
      </c>
      <c r="DD277">
        <v>2</v>
      </c>
      <c r="DE277">
        <v>1758506386.6</v>
      </c>
      <c r="DF277">
        <v>420.818</v>
      </c>
      <c r="DG277">
        <v>419.9805555555556</v>
      </c>
      <c r="DH277">
        <v>23.9931</v>
      </c>
      <c r="DI277">
        <v>23.92314444444444</v>
      </c>
      <c r="DJ277">
        <v>420.6986666666667</v>
      </c>
      <c r="DK277">
        <v>23.7586</v>
      </c>
      <c r="DL277">
        <v>499.9607777777778</v>
      </c>
      <c r="DM277">
        <v>89.96449999999999</v>
      </c>
      <c r="DN277">
        <v>0.05449558888888888</v>
      </c>
      <c r="DO277">
        <v>30.27776666666666</v>
      </c>
      <c r="DP277">
        <v>29.99443333333333</v>
      </c>
      <c r="DQ277">
        <v>999.9000000000001</v>
      </c>
      <c r="DR277">
        <v>0</v>
      </c>
      <c r="DS277">
        <v>0</v>
      </c>
      <c r="DT277">
        <v>9996.18</v>
      </c>
      <c r="DU277">
        <v>0</v>
      </c>
      <c r="DV277">
        <v>1.556083333333333</v>
      </c>
      <c r="DW277">
        <v>0.8374974444444445</v>
      </c>
      <c r="DX277">
        <v>431.163</v>
      </c>
      <c r="DY277">
        <v>430.2743333333333</v>
      </c>
      <c r="DZ277">
        <v>0.06995794444444443</v>
      </c>
      <c r="EA277">
        <v>419.9805555555556</v>
      </c>
      <c r="EB277">
        <v>23.92314444444444</v>
      </c>
      <c r="EC277">
        <v>2.158526666666667</v>
      </c>
      <c r="ED277">
        <v>2.152232222222223</v>
      </c>
      <c r="EE277">
        <v>18.65778888888889</v>
      </c>
      <c r="EF277">
        <v>18.61113333333333</v>
      </c>
      <c r="EG277">
        <v>0.00500056</v>
      </c>
      <c r="EH277">
        <v>0</v>
      </c>
      <c r="EI277">
        <v>0</v>
      </c>
      <c r="EJ277">
        <v>0</v>
      </c>
      <c r="EK277">
        <v>177.1222222222222</v>
      </c>
      <c r="EL277">
        <v>0.00500056</v>
      </c>
      <c r="EM277">
        <v>-7.988888888888888</v>
      </c>
      <c r="EN277">
        <v>-3.722222222222222</v>
      </c>
      <c r="EO277">
        <v>35.82622222222223</v>
      </c>
      <c r="EP277">
        <v>39.52755555555555</v>
      </c>
      <c r="EQ277">
        <v>37.62488888888889</v>
      </c>
      <c r="ER277">
        <v>39.54144444444444</v>
      </c>
      <c r="ES277">
        <v>38.22866666666667</v>
      </c>
      <c r="ET277">
        <v>0</v>
      </c>
      <c r="EU277">
        <v>0</v>
      </c>
      <c r="EV277">
        <v>0</v>
      </c>
      <c r="EW277">
        <v>1758506391.7</v>
      </c>
      <c r="EX277">
        <v>0</v>
      </c>
      <c r="EY277">
        <v>175.036</v>
      </c>
      <c r="EZ277">
        <v>-3.5692310149852</v>
      </c>
      <c r="FA277">
        <v>22.93846105612242</v>
      </c>
      <c r="FB277">
        <v>-6.824</v>
      </c>
      <c r="FC277">
        <v>15</v>
      </c>
      <c r="FD277">
        <v>0</v>
      </c>
      <c r="FE277" t="s">
        <v>424</v>
      </c>
      <c r="FF277">
        <v>1747148579.5</v>
      </c>
      <c r="FG277">
        <v>1747148584.5</v>
      </c>
      <c r="FH277">
        <v>0</v>
      </c>
      <c r="FI277">
        <v>0.162</v>
      </c>
      <c r="FJ277">
        <v>-0.001</v>
      </c>
      <c r="FK277">
        <v>0.139</v>
      </c>
      <c r="FL277">
        <v>0.058</v>
      </c>
      <c r="FM277">
        <v>420</v>
      </c>
      <c r="FN277">
        <v>16</v>
      </c>
      <c r="FO277">
        <v>0.19</v>
      </c>
      <c r="FP277">
        <v>0.02</v>
      </c>
      <c r="FQ277">
        <v>0.8182106000000001</v>
      </c>
      <c r="FR277">
        <v>0.07840590619136649</v>
      </c>
      <c r="FS277">
        <v>0.03941290029216322</v>
      </c>
      <c r="FT277">
        <v>1</v>
      </c>
      <c r="FU277">
        <v>173.7441176470589</v>
      </c>
      <c r="FV277">
        <v>16.9671503216676</v>
      </c>
      <c r="FW277">
        <v>6.46266158867139</v>
      </c>
      <c r="FX277">
        <v>0</v>
      </c>
      <c r="FY277">
        <v>0.07180671250000001</v>
      </c>
      <c r="FZ277">
        <v>-0.01525906153846168</v>
      </c>
      <c r="GA277">
        <v>0.002921895215539693</v>
      </c>
      <c r="GB277">
        <v>1</v>
      </c>
      <c r="GC277">
        <v>2</v>
      </c>
      <c r="GD277">
        <v>3</v>
      </c>
      <c r="GE277" t="s">
        <v>434</v>
      </c>
      <c r="GF277">
        <v>3.12706</v>
      </c>
      <c r="GG277">
        <v>2.73223</v>
      </c>
      <c r="GH277">
        <v>0.0853675</v>
      </c>
      <c r="GI277">
        <v>0.0857091</v>
      </c>
      <c r="GJ277">
        <v>0.106302</v>
      </c>
      <c r="GK277">
        <v>0.106687</v>
      </c>
      <c r="GL277">
        <v>27414.5</v>
      </c>
      <c r="GM277">
        <v>26563.4</v>
      </c>
      <c r="GN277">
        <v>30515.2</v>
      </c>
      <c r="GO277">
        <v>29308.6</v>
      </c>
      <c r="GP277">
        <v>37639.1</v>
      </c>
      <c r="GQ277">
        <v>34435</v>
      </c>
      <c r="GR277">
        <v>46686.3</v>
      </c>
      <c r="GS277">
        <v>43538.9</v>
      </c>
      <c r="GT277">
        <v>1.81717</v>
      </c>
      <c r="GU277">
        <v>1.87687</v>
      </c>
      <c r="GV277">
        <v>0.0812523</v>
      </c>
      <c r="GW277">
        <v>0</v>
      </c>
      <c r="GX277">
        <v>28.6673</v>
      </c>
      <c r="GY277">
        <v>999.9</v>
      </c>
      <c r="GZ277">
        <v>55.1</v>
      </c>
      <c r="HA277">
        <v>31.1</v>
      </c>
      <c r="HB277">
        <v>27.7897</v>
      </c>
      <c r="HC277">
        <v>63.2318</v>
      </c>
      <c r="HD277">
        <v>16.4784</v>
      </c>
      <c r="HE277">
        <v>1</v>
      </c>
      <c r="HF277">
        <v>0.159822</v>
      </c>
      <c r="HG277">
        <v>-1.45129</v>
      </c>
      <c r="HH277">
        <v>20.2112</v>
      </c>
      <c r="HI277">
        <v>5.23526</v>
      </c>
      <c r="HJ277">
        <v>11.974</v>
      </c>
      <c r="HK277">
        <v>4.97155</v>
      </c>
      <c r="HL277">
        <v>3.291</v>
      </c>
      <c r="HM277">
        <v>9999</v>
      </c>
      <c r="HN277">
        <v>9999</v>
      </c>
      <c r="HO277">
        <v>9999</v>
      </c>
      <c r="HP277">
        <v>999.9</v>
      </c>
      <c r="HQ277">
        <v>4.97295</v>
      </c>
      <c r="HR277">
        <v>1.87735</v>
      </c>
      <c r="HS277">
        <v>1.87545</v>
      </c>
      <c r="HT277">
        <v>1.87822</v>
      </c>
      <c r="HU277">
        <v>1.875</v>
      </c>
      <c r="HV277">
        <v>1.87851</v>
      </c>
      <c r="HW277">
        <v>1.87561</v>
      </c>
      <c r="HX277">
        <v>1.87683</v>
      </c>
      <c r="HY277">
        <v>0</v>
      </c>
      <c r="HZ277">
        <v>0</v>
      </c>
      <c r="IA277">
        <v>0</v>
      </c>
      <c r="IB277">
        <v>0</v>
      </c>
      <c r="IC277" t="s">
        <v>426</v>
      </c>
      <c r="ID277" t="s">
        <v>427</v>
      </c>
      <c r="IE277" t="s">
        <v>428</v>
      </c>
      <c r="IF277" t="s">
        <v>428</v>
      </c>
      <c r="IG277" t="s">
        <v>428</v>
      </c>
      <c r="IH277" t="s">
        <v>428</v>
      </c>
      <c r="II277">
        <v>0</v>
      </c>
      <c r="IJ277">
        <v>100</v>
      </c>
      <c r="IK277">
        <v>100</v>
      </c>
      <c r="IL277">
        <v>0.12</v>
      </c>
      <c r="IM277">
        <v>0.2345</v>
      </c>
      <c r="IN277">
        <v>-0.2620446997112612</v>
      </c>
      <c r="IO277">
        <v>0.0009670109888777422</v>
      </c>
      <c r="IP277">
        <v>-2.06069886015755E-07</v>
      </c>
      <c r="IQ277">
        <v>1.492131737393187E-10</v>
      </c>
      <c r="IR277">
        <v>-0.04753701319922854</v>
      </c>
      <c r="IS277">
        <v>-0.001311061913088307</v>
      </c>
      <c r="IT277">
        <v>0.0006994928358591311</v>
      </c>
      <c r="IU277">
        <v>-6.08881213830995E-06</v>
      </c>
      <c r="IV277">
        <v>3</v>
      </c>
      <c r="IW277">
        <v>2112</v>
      </c>
      <c r="IX277">
        <v>1</v>
      </c>
      <c r="IY277">
        <v>30</v>
      </c>
      <c r="IZ277">
        <v>189296.8</v>
      </c>
      <c r="JA277">
        <v>189296.8</v>
      </c>
      <c r="JB277">
        <v>1.1145</v>
      </c>
      <c r="JC277">
        <v>2.55127</v>
      </c>
      <c r="JD277">
        <v>1.39893</v>
      </c>
      <c r="JE277">
        <v>2.35352</v>
      </c>
      <c r="JF277">
        <v>1.44897</v>
      </c>
      <c r="JG277">
        <v>2.57324</v>
      </c>
      <c r="JH277">
        <v>37.4338</v>
      </c>
      <c r="JI277">
        <v>24.2101</v>
      </c>
      <c r="JJ277">
        <v>18</v>
      </c>
      <c r="JK277">
        <v>475.973</v>
      </c>
      <c r="JL277">
        <v>483.968</v>
      </c>
      <c r="JM277">
        <v>30.9219</v>
      </c>
      <c r="JN277">
        <v>29.2437</v>
      </c>
      <c r="JO277">
        <v>30</v>
      </c>
      <c r="JP277">
        <v>28.9816</v>
      </c>
      <c r="JQ277">
        <v>29.0513</v>
      </c>
      <c r="JR277">
        <v>22.3398</v>
      </c>
      <c r="JS277">
        <v>22.3528</v>
      </c>
      <c r="JT277">
        <v>100</v>
      </c>
      <c r="JU277">
        <v>31.0695</v>
      </c>
      <c r="JV277">
        <v>420</v>
      </c>
      <c r="JW277">
        <v>23.9945</v>
      </c>
      <c r="JX277">
        <v>100.888</v>
      </c>
      <c r="JY277">
        <v>100.158</v>
      </c>
    </row>
    <row r="278" spans="1:285">
      <c r="A278">
        <v>262</v>
      </c>
      <c r="B278">
        <v>1758506391.6</v>
      </c>
      <c r="C278">
        <v>2875</v>
      </c>
      <c r="D278" t="s">
        <v>955</v>
      </c>
      <c r="E278" t="s">
        <v>956</v>
      </c>
      <c r="F278">
        <v>5</v>
      </c>
      <c r="G278" t="s">
        <v>734</v>
      </c>
      <c r="H278" t="s">
        <v>420</v>
      </c>
      <c r="I278" t="s">
        <v>421</v>
      </c>
      <c r="J278">
        <v>1758506388.6</v>
      </c>
      <c r="K278">
        <f>(L278)/1000</f>
        <v>0</v>
      </c>
      <c r="L278">
        <f>1000*DL278*AJ278*(DH278-DI278)/(100*DA278*(1000-AJ278*DH278))</f>
        <v>0</v>
      </c>
      <c r="M278">
        <f>DL278*AJ278*(DG278-DF278*(1000-AJ278*DI278)/(1000-AJ278*DH278))/(100*DA278)</f>
        <v>0</v>
      </c>
      <c r="N278">
        <f>DF278 - IF(AJ278&gt;1, M278*DA278*100.0/(AL278), 0)</f>
        <v>0</v>
      </c>
      <c r="O278">
        <f>((U278-K278/2)*N278-M278)/(U278+K278/2)</f>
        <v>0</v>
      </c>
      <c r="P278">
        <f>O278*(DM278+DN278)/1000.0</f>
        <v>0</v>
      </c>
      <c r="Q278">
        <f>(DF278 - IF(AJ278&gt;1, M278*DA278*100.0/(AL278), 0))*(DM278+DN278)/1000.0</f>
        <v>0</v>
      </c>
      <c r="R278">
        <f>2.0/((1/T278-1/S278)+SIGN(T278)*SQRT((1/T278-1/S278)*(1/T278-1/S278) + 4*DB278/((DB278+1)*(DB278+1))*(2*1/T278*1/S278-1/S278*1/S278)))</f>
        <v>0</v>
      </c>
      <c r="S278">
        <f>IF(LEFT(DC278,1)&lt;&gt;"0",IF(LEFT(DC278,1)="1",3.0,DD278),$D$5+$E$5*(DT278*DM278/($K$5*1000))+$F$5*(DT278*DM278/($K$5*1000))*MAX(MIN(DA278,$J$5),$I$5)*MAX(MIN(DA278,$J$5),$I$5)+$G$5*MAX(MIN(DA278,$J$5),$I$5)*(DT278*DM278/($K$5*1000))+$H$5*(DT278*DM278/($K$5*1000))*(DT278*DM278/($K$5*1000)))</f>
        <v>0</v>
      </c>
      <c r="T278">
        <f>K278*(1000-(1000*0.61365*exp(17.502*X278/(240.97+X278))/(DM278+DN278)+DH278)/2)/(1000*0.61365*exp(17.502*X278/(240.97+X278))/(DM278+DN278)-DH278)</f>
        <v>0</v>
      </c>
      <c r="U278">
        <f>1/((DB278+1)/(R278/1.6)+1/(S278/1.37)) + DB278/((DB278+1)/(R278/1.6) + DB278/(S278/1.37))</f>
        <v>0</v>
      </c>
      <c r="V278">
        <f>(CW278*CZ278)</f>
        <v>0</v>
      </c>
      <c r="W278">
        <f>(DO278+(V278+2*0.95*5.67E-8*(((DO278+$B$7)+273)^4-(DO278+273)^4)-44100*K278)/(1.84*29.3*S278+8*0.95*5.67E-8*(DO278+273)^3))</f>
        <v>0</v>
      </c>
      <c r="X278">
        <f>($C$7*DP278+$D$7*DQ278+$E$7*W278)</f>
        <v>0</v>
      </c>
      <c r="Y278">
        <f>0.61365*exp(17.502*X278/(240.97+X278))</f>
        <v>0</v>
      </c>
      <c r="Z278">
        <f>(AA278/AB278*100)</f>
        <v>0</v>
      </c>
      <c r="AA278">
        <f>DH278*(DM278+DN278)/1000</f>
        <v>0</v>
      </c>
      <c r="AB278">
        <f>0.61365*exp(17.502*DO278/(240.97+DO278))</f>
        <v>0</v>
      </c>
      <c r="AC278">
        <f>(Y278-DH278*(DM278+DN278)/1000)</f>
        <v>0</v>
      </c>
      <c r="AD278">
        <f>(-K278*44100)</f>
        <v>0</v>
      </c>
      <c r="AE278">
        <f>2*29.3*S278*0.92*(DO278-X278)</f>
        <v>0</v>
      </c>
      <c r="AF278">
        <f>2*0.95*5.67E-8*(((DO278+$B$7)+273)^4-(X278+273)^4)</f>
        <v>0</v>
      </c>
      <c r="AG278">
        <f>V278+AF278+AD278+AE278</f>
        <v>0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MAX(0,($B$13+$C$13*DT278)/(1+$D$13*DT278)*DM278/(DO278+273)*$E$13)</f>
        <v>0</v>
      </c>
      <c r="AM278" t="s">
        <v>422</v>
      </c>
      <c r="AN278" t="s">
        <v>422</v>
      </c>
      <c r="AO278">
        <v>0</v>
      </c>
      <c r="AP278">
        <v>0</v>
      </c>
      <c r="AQ278">
        <f>1-AO278/AP278</f>
        <v>0</v>
      </c>
      <c r="AR278">
        <v>0</v>
      </c>
      <c r="AS278" t="s">
        <v>422</v>
      </c>
      <c r="AT278" t="s">
        <v>422</v>
      </c>
      <c r="AU278">
        <v>0</v>
      </c>
      <c r="AV278">
        <v>0</v>
      </c>
      <c r="AW278">
        <f>1-AU278/AV278</f>
        <v>0</v>
      </c>
      <c r="AX278">
        <v>0.5</v>
      </c>
      <c r="AY278">
        <f>CX278</f>
        <v>0</v>
      </c>
      <c r="AZ278">
        <f>M278</f>
        <v>0</v>
      </c>
      <c r="BA278">
        <f>AW278*AX278*AY278</f>
        <v>0</v>
      </c>
      <c r="BB278">
        <f>(AZ278-AR278)/AY278</f>
        <v>0</v>
      </c>
      <c r="BC278">
        <f>(AP278-AV278)/AV278</f>
        <v>0</v>
      </c>
      <c r="BD278">
        <f>AO278/(AQ278+AO278/AV278)</f>
        <v>0</v>
      </c>
      <c r="BE278" t="s">
        <v>422</v>
      </c>
      <c r="BF278">
        <v>0</v>
      </c>
      <c r="BG278">
        <f>IF(BF278&lt;&gt;0, BF278, BD278)</f>
        <v>0</v>
      </c>
      <c r="BH278">
        <f>1-BG278/AV278</f>
        <v>0</v>
      </c>
      <c r="BI278">
        <f>(AV278-AU278)/(AV278-BG278)</f>
        <v>0</v>
      </c>
      <c r="BJ278">
        <f>(AP278-AV278)/(AP278-BG278)</f>
        <v>0</v>
      </c>
      <c r="BK278">
        <f>(AV278-AU278)/(AV278-AO278)</f>
        <v>0</v>
      </c>
      <c r="BL278">
        <f>(AP278-AV278)/(AP278-AO278)</f>
        <v>0</v>
      </c>
      <c r="BM278">
        <f>(BI278*BG278/AU278)</f>
        <v>0</v>
      </c>
      <c r="BN278">
        <f>(1-BM278)</f>
        <v>0</v>
      </c>
      <c r="CW278">
        <f>$B$11*DU278+$C$11*DV278+$F$11*EG278*(1-EJ278)</f>
        <v>0</v>
      </c>
      <c r="CX278">
        <f>CW278*CY278</f>
        <v>0</v>
      </c>
      <c r="CY278">
        <f>($B$11*$D$9+$C$11*$D$9+$F$11*((ET278+EL278)/MAX(ET278+EL278+EU278, 0.1)*$I$9+EU278/MAX(ET278+EL278+EU278, 0.1)*$J$9))/($B$11+$C$11+$F$11)</f>
        <v>0</v>
      </c>
      <c r="CZ278">
        <f>($B$11*$K$9+$C$11*$K$9+$F$11*((ET278+EL278)/MAX(ET278+EL278+EU278, 0.1)*$P$9+EU278/MAX(ET278+EL278+EU278, 0.1)*$Q$9))/($B$11+$C$11+$F$11)</f>
        <v>0</v>
      </c>
      <c r="DA278">
        <v>1.91</v>
      </c>
      <c r="DB278">
        <v>0.5</v>
      </c>
      <c r="DC278" t="s">
        <v>423</v>
      </c>
      <c r="DD278">
        <v>2</v>
      </c>
      <c r="DE278">
        <v>1758506388.6</v>
      </c>
      <c r="DF278">
        <v>420.8231111111111</v>
      </c>
      <c r="DG278">
        <v>419.9933333333333</v>
      </c>
      <c r="DH278">
        <v>23.99268888888889</v>
      </c>
      <c r="DI278">
        <v>23.93526666666667</v>
      </c>
      <c r="DJ278">
        <v>420.7037777777778</v>
      </c>
      <c r="DK278">
        <v>23.75822222222222</v>
      </c>
      <c r="DL278">
        <v>499.9414444444444</v>
      </c>
      <c r="DM278">
        <v>89.9636888888889</v>
      </c>
      <c r="DN278">
        <v>0.05451281111111111</v>
      </c>
      <c r="DO278">
        <v>30.27626666666667</v>
      </c>
      <c r="DP278">
        <v>29.99253333333333</v>
      </c>
      <c r="DQ278">
        <v>999.9000000000001</v>
      </c>
      <c r="DR278">
        <v>0</v>
      </c>
      <c r="DS278">
        <v>0</v>
      </c>
      <c r="DT278">
        <v>10003.54111111111</v>
      </c>
      <c r="DU278">
        <v>0</v>
      </c>
      <c r="DV278">
        <v>1.549186666666666</v>
      </c>
      <c r="DW278">
        <v>0.8297222222222221</v>
      </c>
      <c r="DX278">
        <v>431.1678888888889</v>
      </c>
      <c r="DY278">
        <v>430.2926666666667</v>
      </c>
      <c r="DZ278">
        <v>0.05742666666666666</v>
      </c>
      <c r="EA278">
        <v>419.9933333333333</v>
      </c>
      <c r="EB278">
        <v>23.93526666666667</v>
      </c>
      <c r="EC278">
        <v>2.158471111111111</v>
      </c>
      <c r="ED278">
        <v>2.153304444444445</v>
      </c>
      <c r="EE278">
        <v>18.65736666666667</v>
      </c>
      <c r="EF278">
        <v>18.61908888888889</v>
      </c>
      <c r="EG278">
        <v>0.00500056</v>
      </c>
      <c r="EH278">
        <v>0</v>
      </c>
      <c r="EI278">
        <v>0</v>
      </c>
      <c r="EJ278">
        <v>0</v>
      </c>
      <c r="EK278">
        <v>173.4777777777778</v>
      </c>
      <c r="EL278">
        <v>0.00500056</v>
      </c>
      <c r="EM278">
        <v>-4.155555555555555</v>
      </c>
      <c r="EN278">
        <v>-3.077777777777778</v>
      </c>
      <c r="EO278">
        <v>35.85400000000001</v>
      </c>
      <c r="EP278">
        <v>39.49277777777777</v>
      </c>
      <c r="EQ278">
        <v>37.618</v>
      </c>
      <c r="ER278">
        <v>39.46511111111111</v>
      </c>
      <c r="ES278">
        <v>38.21488888888889</v>
      </c>
      <c r="ET278">
        <v>0</v>
      </c>
      <c r="EU278">
        <v>0</v>
      </c>
      <c r="EV278">
        <v>0</v>
      </c>
      <c r="EW278">
        <v>1758506393.5</v>
      </c>
      <c r="EX278">
        <v>0</v>
      </c>
      <c r="EY278">
        <v>174.7538461538461</v>
      </c>
      <c r="EZ278">
        <v>-11.24786323903807</v>
      </c>
      <c r="FA278">
        <v>28.90598227045545</v>
      </c>
      <c r="FB278">
        <v>-5.503846153846155</v>
      </c>
      <c r="FC278">
        <v>15</v>
      </c>
      <c r="FD278">
        <v>0</v>
      </c>
      <c r="FE278" t="s">
        <v>424</v>
      </c>
      <c r="FF278">
        <v>1747148579.5</v>
      </c>
      <c r="FG278">
        <v>1747148584.5</v>
      </c>
      <c r="FH278">
        <v>0</v>
      </c>
      <c r="FI278">
        <v>0.162</v>
      </c>
      <c r="FJ278">
        <v>-0.001</v>
      </c>
      <c r="FK278">
        <v>0.139</v>
      </c>
      <c r="FL278">
        <v>0.058</v>
      </c>
      <c r="FM278">
        <v>420</v>
      </c>
      <c r="FN278">
        <v>16</v>
      </c>
      <c r="FO278">
        <v>0.19</v>
      </c>
      <c r="FP278">
        <v>0.02</v>
      </c>
      <c r="FQ278">
        <v>0.8224941463414636</v>
      </c>
      <c r="FR278">
        <v>-0.009260696864114301</v>
      </c>
      <c r="FS278">
        <v>0.03320627216947453</v>
      </c>
      <c r="FT278">
        <v>1</v>
      </c>
      <c r="FU278">
        <v>173.6911764705883</v>
      </c>
      <c r="FV278">
        <v>12.08708923982477</v>
      </c>
      <c r="FW278">
        <v>6.441198630098871</v>
      </c>
      <c r="FX278">
        <v>0</v>
      </c>
      <c r="FY278">
        <v>0.06960938292682926</v>
      </c>
      <c r="FZ278">
        <v>-0.04493825853658529</v>
      </c>
      <c r="GA278">
        <v>0.00794143251775766</v>
      </c>
      <c r="GB278">
        <v>1</v>
      </c>
      <c r="GC278">
        <v>2</v>
      </c>
      <c r="GD278">
        <v>3</v>
      </c>
      <c r="GE278" t="s">
        <v>434</v>
      </c>
      <c r="GF278">
        <v>3.12698</v>
      </c>
      <c r="GG278">
        <v>2.73239</v>
      </c>
      <c r="GH278">
        <v>0.08536630000000001</v>
      </c>
      <c r="GI278">
        <v>0.0857036</v>
      </c>
      <c r="GJ278">
        <v>0.106315</v>
      </c>
      <c r="GK278">
        <v>0.106794</v>
      </c>
      <c r="GL278">
        <v>27414.6</v>
      </c>
      <c r="GM278">
        <v>26563.2</v>
      </c>
      <c r="GN278">
        <v>30515.4</v>
      </c>
      <c r="GO278">
        <v>29308.3</v>
      </c>
      <c r="GP278">
        <v>37638.6</v>
      </c>
      <c r="GQ278">
        <v>34430.4</v>
      </c>
      <c r="GR278">
        <v>46686.4</v>
      </c>
      <c r="GS278">
        <v>43538.5</v>
      </c>
      <c r="GT278">
        <v>1.81715</v>
      </c>
      <c r="GU278">
        <v>1.87682</v>
      </c>
      <c r="GV278">
        <v>0.0813603</v>
      </c>
      <c r="GW278">
        <v>0</v>
      </c>
      <c r="GX278">
        <v>28.666</v>
      </c>
      <c r="GY278">
        <v>999.9</v>
      </c>
      <c r="GZ278">
        <v>55.1</v>
      </c>
      <c r="HA278">
        <v>31.1</v>
      </c>
      <c r="HB278">
        <v>27.7893</v>
      </c>
      <c r="HC278">
        <v>63.3318</v>
      </c>
      <c r="HD278">
        <v>16.5545</v>
      </c>
      <c r="HE278">
        <v>1</v>
      </c>
      <c r="HF278">
        <v>0.159914</v>
      </c>
      <c r="HG278">
        <v>-1.77654</v>
      </c>
      <c r="HH278">
        <v>20.2079</v>
      </c>
      <c r="HI278">
        <v>5.23556</v>
      </c>
      <c r="HJ278">
        <v>11.974</v>
      </c>
      <c r="HK278">
        <v>4.97155</v>
      </c>
      <c r="HL278">
        <v>3.291</v>
      </c>
      <c r="HM278">
        <v>9999</v>
      </c>
      <c r="HN278">
        <v>9999</v>
      </c>
      <c r="HO278">
        <v>9999</v>
      </c>
      <c r="HP278">
        <v>999.9</v>
      </c>
      <c r="HQ278">
        <v>4.97296</v>
      </c>
      <c r="HR278">
        <v>1.87733</v>
      </c>
      <c r="HS278">
        <v>1.87545</v>
      </c>
      <c r="HT278">
        <v>1.87823</v>
      </c>
      <c r="HU278">
        <v>1.875</v>
      </c>
      <c r="HV278">
        <v>1.8785</v>
      </c>
      <c r="HW278">
        <v>1.87561</v>
      </c>
      <c r="HX278">
        <v>1.87682</v>
      </c>
      <c r="HY278">
        <v>0</v>
      </c>
      <c r="HZ278">
        <v>0</v>
      </c>
      <c r="IA278">
        <v>0</v>
      </c>
      <c r="IB278">
        <v>0</v>
      </c>
      <c r="IC278" t="s">
        <v>426</v>
      </c>
      <c r="ID278" t="s">
        <v>427</v>
      </c>
      <c r="IE278" t="s">
        <v>428</v>
      </c>
      <c r="IF278" t="s">
        <v>428</v>
      </c>
      <c r="IG278" t="s">
        <v>428</v>
      </c>
      <c r="IH278" t="s">
        <v>428</v>
      </c>
      <c r="II278">
        <v>0</v>
      </c>
      <c r="IJ278">
        <v>100</v>
      </c>
      <c r="IK278">
        <v>100</v>
      </c>
      <c r="IL278">
        <v>0.119</v>
      </c>
      <c r="IM278">
        <v>0.2346</v>
      </c>
      <c r="IN278">
        <v>-0.2620446997112612</v>
      </c>
      <c r="IO278">
        <v>0.0009670109888777422</v>
      </c>
      <c r="IP278">
        <v>-2.06069886015755E-07</v>
      </c>
      <c r="IQ278">
        <v>1.492131737393187E-10</v>
      </c>
      <c r="IR278">
        <v>-0.04753701319922854</v>
      </c>
      <c r="IS278">
        <v>-0.001311061913088307</v>
      </c>
      <c r="IT278">
        <v>0.0006994928358591311</v>
      </c>
      <c r="IU278">
        <v>-6.08881213830995E-06</v>
      </c>
      <c r="IV278">
        <v>3</v>
      </c>
      <c r="IW278">
        <v>2112</v>
      </c>
      <c r="IX278">
        <v>1</v>
      </c>
      <c r="IY278">
        <v>30</v>
      </c>
      <c r="IZ278">
        <v>189296.9</v>
      </c>
      <c r="JA278">
        <v>189296.8</v>
      </c>
      <c r="JB278">
        <v>1.1145</v>
      </c>
      <c r="JC278">
        <v>2.55859</v>
      </c>
      <c r="JD278">
        <v>1.39893</v>
      </c>
      <c r="JE278">
        <v>2.35352</v>
      </c>
      <c r="JF278">
        <v>1.44897</v>
      </c>
      <c r="JG278">
        <v>2.50977</v>
      </c>
      <c r="JH278">
        <v>37.4338</v>
      </c>
      <c r="JI278">
        <v>24.2188</v>
      </c>
      <c r="JJ278">
        <v>18</v>
      </c>
      <c r="JK278">
        <v>475.957</v>
      </c>
      <c r="JL278">
        <v>483.924</v>
      </c>
      <c r="JM278">
        <v>30.9422</v>
      </c>
      <c r="JN278">
        <v>29.2427</v>
      </c>
      <c r="JO278">
        <v>30.0001</v>
      </c>
      <c r="JP278">
        <v>28.9815</v>
      </c>
      <c r="JQ278">
        <v>29.0501</v>
      </c>
      <c r="JR278">
        <v>22.3398</v>
      </c>
      <c r="JS278">
        <v>22.3528</v>
      </c>
      <c r="JT278">
        <v>100</v>
      </c>
      <c r="JU278">
        <v>31.0695</v>
      </c>
      <c r="JV278">
        <v>420</v>
      </c>
      <c r="JW278">
        <v>23.9904</v>
      </c>
      <c r="JX278">
        <v>100.889</v>
      </c>
      <c r="JY278">
        <v>100.157</v>
      </c>
    </row>
    <row r="279" spans="1:285">
      <c r="A279">
        <v>263</v>
      </c>
      <c r="B279">
        <v>1758506393.6</v>
      </c>
      <c r="C279">
        <v>2877</v>
      </c>
      <c r="D279" t="s">
        <v>957</v>
      </c>
      <c r="E279" t="s">
        <v>958</v>
      </c>
      <c r="F279">
        <v>5</v>
      </c>
      <c r="G279" t="s">
        <v>734</v>
      </c>
      <c r="H279" t="s">
        <v>420</v>
      </c>
      <c r="I279" t="s">
        <v>421</v>
      </c>
      <c r="J279">
        <v>1758506390.6</v>
      </c>
      <c r="K279">
        <f>(L279)/1000</f>
        <v>0</v>
      </c>
      <c r="L279">
        <f>1000*DL279*AJ279*(DH279-DI279)/(100*DA279*(1000-AJ279*DH279))</f>
        <v>0</v>
      </c>
      <c r="M279">
        <f>DL279*AJ279*(DG279-DF279*(1000-AJ279*DI279)/(1000-AJ279*DH279))/(100*DA279)</f>
        <v>0</v>
      </c>
      <c r="N279">
        <f>DF279 - IF(AJ279&gt;1, M279*DA279*100.0/(AL279), 0)</f>
        <v>0</v>
      </c>
      <c r="O279">
        <f>((U279-K279/2)*N279-M279)/(U279+K279/2)</f>
        <v>0</v>
      </c>
      <c r="P279">
        <f>O279*(DM279+DN279)/1000.0</f>
        <v>0</v>
      </c>
      <c r="Q279">
        <f>(DF279 - IF(AJ279&gt;1, M279*DA279*100.0/(AL279), 0))*(DM279+DN279)/1000.0</f>
        <v>0</v>
      </c>
      <c r="R279">
        <f>2.0/((1/T279-1/S279)+SIGN(T279)*SQRT((1/T279-1/S279)*(1/T279-1/S279) + 4*DB279/((DB279+1)*(DB279+1))*(2*1/T279*1/S279-1/S279*1/S279)))</f>
        <v>0</v>
      </c>
      <c r="S279">
        <f>IF(LEFT(DC279,1)&lt;&gt;"0",IF(LEFT(DC279,1)="1",3.0,DD279),$D$5+$E$5*(DT279*DM279/($K$5*1000))+$F$5*(DT279*DM279/($K$5*1000))*MAX(MIN(DA279,$J$5),$I$5)*MAX(MIN(DA279,$J$5),$I$5)+$G$5*MAX(MIN(DA279,$J$5),$I$5)*(DT279*DM279/($K$5*1000))+$H$5*(DT279*DM279/($K$5*1000))*(DT279*DM279/($K$5*1000)))</f>
        <v>0</v>
      </c>
      <c r="T279">
        <f>K279*(1000-(1000*0.61365*exp(17.502*X279/(240.97+X279))/(DM279+DN279)+DH279)/2)/(1000*0.61365*exp(17.502*X279/(240.97+X279))/(DM279+DN279)-DH279)</f>
        <v>0</v>
      </c>
      <c r="U279">
        <f>1/((DB279+1)/(R279/1.6)+1/(S279/1.37)) + DB279/((DB279+1)/(R279/1.6) + DB279/(S279/1.37))</f>
        <v>0</v>
      </c>
      <c r="V279">
        <f>(CW279*CZ279)</f>
        <v>0</v>
      </c>
      <c r="W279">
        <f>(DO279+(V279+2*0.95*5.67E-8*(((DO279+$B$7)+273)^4-(DO279+273)^4)-44100*K279)/(1.84*29.3*S279+8*0.95*5.67E-8*(DO279+273)^3))</f>
        <v>0</v>
      </c>
      <c r="X279">
        <f>($C$7*DP279+$D$7*DQ279+$E$7*W279)</f>
        <v>0</v>
      </c>
      <c r="Y279">
        <f>0.61365*exp(17.502*X279/(240.97+X279))</f>
        <v>0</v>
      </c>
      <c r="Z279">
        <f>(AA279/AB279*100)</f>
        <v>0</v>
      </c>
      <c r="AA279">
        <f>DH279*(DM279+DN279)/1000</f>
        <v>0</v>
      </c>
      <c r="AB279">
        <f>0.61365*exp(17.502*DO279/(240.97+DO279))</f>
        <v>0</v>
      </c>
      <c r="AC279">
        <f>(Y279-DH279*(DM279+DN279)/1000)</f>
        <v>0</v>
      </c>
      <c r="AD279">
        <f>(-K279*44100)</f>
        <v>0</v>
      </c>
      <c r="AE279">
        <f>2*29.3*S279*0.92*(DO279-X279)</f>
        <v>0</v>
      </c>
      <c r="AF279">
        <f>2*0.95*5.67E-8*(((DO279+$B$7)+273)^4-(X279+273)^4)</f>
        <v>0</v>
      </c>
      <c r="AG279">
        <f>V279+AF279+AD279+AE279</f>
        <v>0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MAX(0,($B$13+$C$13*DT279)/(1+$D$13*DT279)*DM279/(DO279+273)*$E$13)</f>
        <v>0</v>
      </c>
      <c r="AM279" t="s">
        <v>422</v>
      </c>
      <c r="AN279" t="s">
        <v>422</v>
      </c>
      <c r="AO279">
        <v>0</v>
      </c>
      <c r="AP279">
        <v>0</v>
      </c>
      <c r="AQ279">
        <f>1-AO279/AP279</f>
        <v>0</v>
      </c>
      <c r="AR279">
        <v>0</v>
      </c>
      <c r="AS279" t="s">
        <v>422</v>
      </c>
      <c r="AT279" t="s">
        <v>422</v>
      </c>
      <c r="AU279">
        <v>0</v>
      </c>
      <c r="AV279">
        <v>0</v>
      </c>
      <c r="AW279">
        <f>1-AU279/AV279</f>
        <v>0</v>
      </c>
      <c r="AX279">
        <v>0.5</v>
      </c>
      <c r="AY279">
        <f>CX279</f>
        <v>0</v>
      </c>
      <c r="AZ279">
        <f>M279</f>
        <v>0</v>
      </c>
      <c r="BA279">
        <f>AW279*AX279*AY279</f>
        <v>0</v>
      </c>
      <c r="BB279">
        <f>(AZ279-AR279)/AY279</f>
        <v>0</v>
      </c>
      <c r="BC279">
        <f>(AP279-AV279)/AV279</f>
        <v>0</v>
      </c>
      <c r="BD279">
        <f>AO279/(AQ279+AO279/AV279)</f>
        <v>0</v>
      </c>
      <c r="BE279" t="s">
        <v>422</v>
      </c>
      <c r="BF279">
        <v>0</v>
      </c>
      <c r="BG279">
        <f>IF(BF279&lt;&gt;0, BF279, BD279)</f>
        <v>0</v>
      </c>
      <c r="BH279">
        <f>1-BG279/AV279</f>
        <v>0</v>
      </c>
      <c r="BI279">
        <f>(AV279-AU279)/(AV279-BG279)</f>
        <v>0</v>
      </c>
      <c r="BJ279">
        <f>(AP279-AV279)/(AP279-BG279)</f>
        <v>0</v>
      </c>
      <c r="BK279">
        <f>(AV279-AU279)/(AV279-AO279)</f>
        <v>0</v>
      </c>
      <c r="BL279">
        <f>(AP279-AV279)/(AP279-AO279)</f>
        <v>0</v>
      </c>
      <c r="BM279">
        <f>(BI279*BG279/AU279)</f>
        <v>0</v>
      </c>
      <c r="BN279">
        <f>(1-BM279)</f>
        <v>0</v>
      </c>
      <c r="CW279">
        <f>$B$11*DU279+$C$11*DV279+$F$11*EG279*(1-EJ279)</f>
        <v>0</v>
      </c>
      <c r="CX279">
        <f>CW279*CY279</f>
        <v>0</v>
      </c>
      <c r="CY279">
        <f>($B$11*$D$9+$C$11*$D$9+$F$11*((ET279+EL279)/MAX(ET279+EL279+EU279, 0.1)*$I$9+EU279/MAX(ET279+EL279+EU279, 0.1)*$J$9))/($B$11+$C$11+$F$11)</f>
        <v>0</v>
      </c>
      <c r="CZ279">
        <f>($B$11*$K$9+$C$11*$K$9+$F$11*((ET279+EL279)/MAX(ET279+EL279+EU279, 0.1)*$P$9+EU279/MAX(ET279+EL279+EU279, 0.1)*$Q$9))/($B$11+$C$11+$F$11)</f>
        <v>0</v>
      </c>
      <c r="DA279">
        <v>1.91</v>
      </c>
      <c r="DB279">
        <v>0.5</v>
      </c>
      <c r="DC279" t="s">
        <v>423</v>
      </c>
      <c r="DD279">
        <v>2</v>
      </c>
      <c r="DE279">
        <v>1758506390.6</v>
      </c>
      <c r="DF279">
        <v>420.8326666666667</v>
      </c>
      <c r="DG279">
        <v>419.9972222222223</v>
      </c>
      <c r="DH279">
        <v>23.9953</v>
      </c>
      <c r="DI279">
        <v>23.95788888888889</v>
      </c>
      <c r="DJ279">
        <v>420.7132222222222</v>
      </c>
      <c r="DK279">
        <v>23.76077777777778</v>
      </c>
      <c r="DL279">
        <v>499.9574444444445</v>
      </c>
      <c r="DM279">
        <v>89.9631</v>
      </c>
      <c r="DN279">
        <v>0.05456077777777778</v>
      </c>
      <c r="DO279">
        <v>30.27533333333334</v>
      </c>
      <c r="DP279">
        <v>29.99193333333333</v>
      </c>
      <c r="DQ279">
        <v>999.9000000000001</v>
      </c>
      <c r="DR279">
        <v>0</v>
      </c>
      <c r="DS279">
        <v>0</v>
      </c>
      <c r="DT279">
        <v>10002.85777777778</v>
      </c>
      <c r="DU279">
        <v>0</v>
      </c>
      <c r="DV279">
        <v>1.54459</v>
      </c>
      <c r="DW279">
        <v>0.8353272222222222</v>
      </c>
      <c r="DX279">
        <v>431.1788888888889</v>
      </c>
      <c r="DY279">
        <v>430.3065555555556</v>
      </c>
      <c r="DZ279">
        <v>0.03740226666666666</v>
      </c>
      <c r="EA279">
        <v>419.9972222222223</v>
      </c>
      <c r="EB279">
        <v>23.95788888888889</v>
      </c>
      <c r="EC279">
        <v>2.158691111111111</v>
      </c>
      <c r="ED279">
        <v>2.155326666666667</v>
      </c>
      <c r="EE279">
        <v>18.659</v>
      </c>
      <c r="EF279">
        <v>18.63407777777778</v>
      </c>
      <c r="EG279">
        <v>0.00500056</v>
      </c>
      <c r="EH279">
        <v>0</v>
      </c>
      <c r="EI279">
        <v>0</v>
      </c>
      <c r="EJ279">
        <v>0</v>
      </c>
      <c r="EK279">
        <v>171.0111111111111</v>
      </c>
      <c r="EL279">
        <v>0.00500056</v>
      </c>
      <c r="EM279">
        <v>-0.7333333333333336</v>
      </c>
      <c r="EN279">
        <v>-2.777777777777778</v>
      </c>
      <c r="EO279">
        <v>35.83311111111111</v>
      </c>
      <c r="EP279">
        <v>39.458</v>
      </c>
      <c r="EQ279">
        <v>37.61111111111111</v>
      </c>
      <c r="ER279">
        <v>39.43022222222222</v>
      </c>
      <c r="ES279">
        <v>38.208</v>
      </c>
      <c r="ET279">
        <v>0</v>
      </c>
      <c r="EU279">
        <v>0</v>
      </c>
      <c r="EV279">
        <v>0</v>
      </c>
      <c r="EW279">
        <v>1758506395.3</v>
      </c>
      <c r="EX279">
        <v>0</v>
      </c>
      <c r="EY279">
        <v>174.004</v>
      </c>
      <c r="EZ279">
        <v>-9.43846146216301</v>
      </c>
      <c r="FA279">
        <v>26.78461456477524</v>
      </c>
      <c r="FB279">
        <v>-4.008</v>
      </c>
      <c r="FC279">
        <v>15</v>
      </c>
      <c r="FD279">
        <v>0</v>
      </c>
      <c r="FE279" t="s">
        <v>424</v>
      </c>
      <c r="FF279">
        <v>1747148579.5</v>
      </c>
      <c r="FG279">
        <v>1747148584.5</v>
      </c>
      <c r="FH279">
        <v>0</v>
      </c>
      <c r="FI279">
        <v>0.162</v>
      </c>
      <c r="FJ279">
        <v>-0.001</v>
      </c>
      <c r="FK279">
        <v>0.139</v>
      </c>
      <c r="FL279">
        <v>0.058</v>
      </c>
      <c r="FM279">
        <v>420</v>
      </c>
      <c r="FN279">
        <v>16</v>
      </c>
      <c r="FO279">
        <v>0.19</v>
      </c>
      <c r="FP279">
        <v>0.02</v>
      </c>
      <c r="FQ279">
        <v>0.826967625</v>
      </c>
      <c r="FR279">
        <v>0.09514344090056208</v>
      </c>
      <c r="FS279">
        <v>0.03328399493501907</v>
      </c>
      <c r="FT279">
        <v>1</v>
      </c>
      <c r="FU279">
        <v>174.6823529411765</v>
      </c>
      <c r="FV279">
        <v>-12.65699015213877</v>
      </c>
      <c r="FW279">
        <v>5.579504014865761</v>
      </c>
      <c r="FX279">
        <v>0</v>
      </c>
      <c r="FY279">
        <v>0.06237182500000001</v>
      </c>
      <c r="FZ279">
        <v>-0.1386448908067544</v>
      </c>
      <c r="GA279">
        <v>0.01894161299863016</v>
      </c>
      <c r="GB279">
        <v>0</v>
      </c>
      <c r="GC279">
        <v>1</v>
      </c>
      <c r="GD279">
        <v>3</v>
      </c>
      <c r="GE279" t="s">
        <v>425</v>
      </c>
      <c r="GF279">
        <v>3.12707</v>
      </c>
      <c r="GG279">
        <v>2.73241</v>
      </c>
      <c r="GH279">
        <v>0.08537</v>
      </c>
      <c r="GI279">
        <v>0.0857015</v>
      </c>
      <c r="GJ279">
        <v>0.106347</v>
      </c>
      <c r="GK279">
        <v>0.106861</v>
      </c>
      <c r="GL279">
        <v>27414.5</v>
      </c>
      <c r="GM279">
        <v>26563.4</v>
      </c>
      <c r="GN279">
        <v>30515.4</v>
      </c>
      <c r="GO279">
        <v>29308.4</v>
      </c>
      <c r="GP279">
        <v>37637.2</v>
      </c>
      <c r="GQ279">
        <v>34427.9</v>
      </c>
      <c r="GR279">
        <v>46686.3</v>
      </c>
      <c r="GS279">
        <v>43538.6</v>
      </c>
      <c r="GT279">
        <v>1.81725</v>
      </c>
      <c r="GU279">
        <v>1.8767</v>
      </c>
      <c r="GV279">
        <v>0.08137900000000001</v>
      </c>
      <c r="GW279">
        <v>0</v>
      </c>
      <c r="GX279">
        <v>28.6657</v>
      </c>
      <c r="GY279">
        <v>999.9</v>
      </c>
      <c r="GZ279">
        <v>55.1</v>
      </c>
      <c r="HA279">
        <v>31.1</v>
      </c>
      <c r="HB279">
        <v>27.7903</v>
      </c>
      <c r="HC279">
        <v>63.2218</v>
      </c>
      <c r="HD279">
        <v>16.6266</v>
      </c>
      <c r="HE279">
        <v>1</v>
      </c>
      <c r="HF279">
        <v>0.160267</v>
      </c>
      <c r="HG279">
        <v>-1.89574</v>
      </c>
      <c r="HH279">
        <v>20.2067</v>
      </c>
      <c r="HI279">
        <v>5.23616</v>
      </c>
      <c r="HJ279">
        <v>11.974</v>
      </c>
      <c r="HK279">
        <v>4.9717</v>
      </c>
      <c r="HL279">
        <v>3.291</v>
      </c>
      <c r="HM279">
        <v>9999</v>
      </c>
      <c r="HN279">
        <v>9999</v>
      </c>
      <c r="HO279">
        <v>9999</v>
      </c>
      <c r="HP279">
        <v>999.9</v>
      </c>
      <c r="HQ279">
        <v>4.97297</v>
      </c>
      <c r="HR279">
        <v>1.87733</v>
      </c>
      <c r="HS279">
        <v>1.87545</v>
      </c>
      <c r="HT279">
        <v>1.87824</v>
      </c>
      <c r="HU279">
        <v>1.87498</v>
      </c>
      <c r="HV279">
        <v>1.87851</v>
      </c>
      <c r="HW279">
        <v>1.87561</v>
      </c>
      <c r="HX279">
        <v>1.87682</v>
      </c>
      <c r="HY279">
        <v>0</v>
      </c>
      <c r="HZ279">
        <v>0</v>
      </c>
      <c r="IA279">
        <v>0</v>
      </c>
      <c r="IB279">
        <v>0</v>
      </c>
      <c r="IC279" t="s">
        <v>426</v>
      </c>
      <c r="ID279" t="s">
        <v>427</v>
      </c>
      <c r="IE279" t="s">
        <v>428</v>
      </c>
      <c r="IF279" t="s">
        <v>428</v>
      </c>
      <c r="IG279" t="s">
        <v>428</v>
      </c>
      <c r="IH279" t="s">
        <v>428</v>
      </c>
      <c r="II279">
        <v>0</v>
      </c>
      <c r="IJ279">
        <v>100</v>
      </c>
      <c r="IK279">
        <v>100</v>
      </c>
      <c r="IL279">
        <v>0.119</v>
      </c>
      <c r="IM279">
        <v>0.2348</v>
      </c>
      <c r="IN279">
        <v>-0.2620446997112612</v>
      </c>
      <c r="IO279">
        <v>0.0009670109888777422</v>
      </c>
      <c r="IP279">
        <v>-2.06069886015755E-07</v>
      </c>
      <c r="IQ279">
        <v>1.492131737393187E-10</v>
      </c>
      <c r="IR279">
        <v>-0.04753701319922854</v>
      </c>
      <c r="IS279">
        <v>-0.001311061913088307</v>
      </c>
      <c r="IT279">
        <v>0.0006994928358591311</v>
      </c>
      <c r="IU279">
        <v>-6.08881213830995E-06</v>
      </c>
      <c r="IV279">
        <v>3</v>
      </c>
      <c r="IW279">
        <v>2112</v>
      </c>
      <c r="IX279">
        <v>1</v>
      </c>
      <c r="IY279">
        <v>30</v>
      </c>
      <c r="IZ279">
        <v>189296.9</v>
      </c>
      <c r="JA279">
        <v>189296.8</v>
      </c>
      <c r="JB279">
        <v>1.1145</v>
      </c>
      <c r="JC279">
        <v>2.56226</v>
      </c>
      <c r="JD279">
        <v>1.39893</v>
      </c>
      <c r="JE279">
        <v>2.35352</v>
      </c>
      <c r="JF279">
        <v>1.44897</v>
      </c>
      <c r="JG279">
        <v>2.50854</v>
      </c>
      <c r="JH279">
        <v>37.4098</v>
      </c>
      <c r="JI279">
        <v>24.2101</v>
      </c>
      <c r="JJ279">
        <v>18</v>
      </c>
      <c r="JK279">
        <v>476.006</v>
      </c>
      <c r="JL279">
        <v>483.832</v>
      </c>
      <c r="JM279">
        <v>31.0018</v>
      </c>
      <c r="JN279">
        <v>29.2415</v>
      </c>
      <c r="JO279">
        <v>30.0003</v>
      </c>
      <c r="JP279">
        <v>28.9804</v>
      </c>
      <c r="JQ279">
        <v>29.0491</v>
      </c>
      <c r="JR279">
        <v>22.3405</v>
      </c>
      <c r="JS279">
        <v>22.3528</v>
      </c>
      <c r="JT279">
        <v>100</v>
      </c>
      <c r="JU279">
        <v>31.0695</v>
      </c>
      <c r="JV279">
        <v>420</v>
      </c>
      <c r="JW279">
        <v>23.9904</v>
      </c>
      <c r="JX279">
        <v>100.888</v>
      </c>
      <c r="JY279">
        <v>100.157</v>
      </c>
    </row>
    <row r="280" spans="1:285">
      <c r="A280">
        <v>264</v>
      </c>
      <c r="B280">
        <v>1758506395.6</v>
      </c>
      <c r="C280">
        <v>2879</v>
      </c>
      <c r="D280" t="s">
        <v>959</v>
      </c>
      <c r="E280" t="s">
        <v>960</v>
      </c>
      <c r="F280">
        <v>5</v>
      </c>
      <c r="G280" t="s">
        <v>734</v>
      </c>
      <c r="H280" t="s">
        <v>420</v>
      </c>
      <c r="I280" t="s">
        <v>421</v>
      </c>
      <c r="J280">
        <v>1758506392.6</v>
      </c>
      <c r="K280">
        <f>(L280)/1000</f>
        <v>0</v>
      </c>
      <c r="L280">
        <f>1000*DL280*AJ280*(DH280-DI280)/(100*DA280*(1000-AJ280*DH280))</f>
        <v>0</v>
      </c>
      <c r="M280">
        <f>DL280*AJ280*(DG280-DF280*(1000-AJ280*DI280)/(1000-AJ280*DH280))/(100*DA280)</f>
        <v>0</v>
      </c>
      <c r="N280">
        <f>DF280 - IF(AJ280&gt;1, M280*DA280*100.0/(AL280), 0)</f>
        <v>0</v>
      </c>
      <c r="O280">
        <f>((U280-K280/2)*N280-M280)/(U280+K280/2)</f>
        <v>0</v>
      </c>
      <c r="P280">
        <f>O280*(DM280+DN280)/1000.0</f>
        <v>0</v>
      </c>
      <c r="Q280">
        <f>(DF280 - IF(AJ280&gt;1, M280*DA280*100.0/(AL280), 0))*(DM280+DN280)/1000.0</f>
        <v>0</v>
      </c>
      <c r="R280">
        <f>2.0/((1/T280-1/S280)+SIGN(T280)*SQRT((1/T280-1/S280)*(1/T280-1/S280) + 4*DB280/((DB280+1)*(DB280+1))*(2*1/T280*1/S280-1/S280*1/S280)))</f>
        <v>0</v>
      </c>
      <c r="S280">
        <f>IF(LEFT(DC280,1)&lt;&gt;"0",IF(LEFT(DC280,1)="1",3.0,DD280),$D$5+$E$5*(DT280*DM280/($K$5*1000))+$F$5*(DT280*DM280/($K$5*1000))*MAX(MIN(DA280,$J$5),$I$5)*MAX(MIN(DA280,$J$5),$I$5)+$G$5*MAX(MIN(DA280,$J$5),$I$5)*(DT280*DM280/($K$5*1000))+$H$5*(DT280*DM280/($K$5*1000))*(DT280*DM280/($K$5*1000)))</f>
        <v>0</v>
      </c>
      <c r="T280">
        <f>K280*(1000-(1000*0.61365*exp(17.502*X280/(240.97+X280))/(DM280+DN280)+DH280)/2)/(1000*0.61365*exp(17.502*X280/(240.97+X280))/(DM280+DN280)-DH280)</f>
        <v>0</v>
      </c>
      <c r="U280">
        <f>1/((DB280+1)/(R280/1.6)+1/(S280/1.37)) + DB280/((DB280+1)/(R280/1.6) + DB280/(S280/1.37))</f>
        <v>0</v>
      </c>
      <c r="V280">
        <f>(CW280*CZ280)</f>
        <v>0</v>
      </c>
      <c r="W280">
        <f>(DO280+(V280+2*0.95*5.67E-8*(((DO280+$B$7)+273)^4-(DO280+273)^4)-44100*K280)/(1.84*29.3*S280+8*0.95*5.67E-8*(DO280+273)^3))</f>
        <v>0</v>
      </c>
      <c r="X280">
        <f>($C$7*DP280+$D$7*DQ280+$E$7*W280)</f>
        <v>0</v>
      </c>
      <c r="Y280">
        <f>0.61365*exp(17.502*X280/(240.97+X280))</f>
        <v>0</v>
      </c>
      <c r="Z280">
        <f>(AA280/AB280*100)</f>
        <v>0</v>
      </c>
      <c r="AA280">
        <f>DH280*(DM280+DN280)/1000</f>
        <v>0</v>
      </c>
      <c r="AB280">
        <f>0.61365*exp(17.502*DO280/(240.97+DO280))</f>
        <v>0</v>
      </c>
      <c r="AC280">
        <f>(Y280-DH280*(DM280+DN280)/1000)</f>
        <v>0</v>
      </c>
      <c r="AD280">
        <f>(-K280*44100)</f>
        <v>0</v>
      </c>
      <c r="AE280">
        <f>2*29.3*S280*0.92*(DO280-X280)</f>
        <v>0</v>
      </c>
      <c r="AF280">
        <f>2*0.95*5.67E-8*(((DO280+$B$7)+273)^4-(X280+273)^4)</f>
        <v>0</v>
      </c>
      <c r="AG280">
        <f>V280+AF280+AD280+AE280</f>
        <v>0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MAX(0,($B$13+$C$13*DT280)/(1+$D$13*DT280)*DM280/(DO280+273)*$E$13)</f>
        <v>0</v>
      </c>
      <c r="AM280" t="s">
        <v>422</v>
      </c>
      <c r="AN280" t="s">
        <v>422</v>
      </c>
      <c r="AO280">
        <v>0</v>
      </c>
      <c r="AP280">
        <v>0</v>
      </c>
      <c r="AQ280">
        <f>1-AO280/AP280</f>
        <v>0</v>
      </c>
      <c r="AR280">
        <v>0</v>
      </c>
      <c r="AS280" t="s">
        <v>422</v>
      </c>
      <c r="AT280" t="s">
        <v>422</v>
      </c>
      <c r="AU280">
        <v>0</v>
      </c>
      <c r="AV280">
        <v>0</v>
      </c>
      <c r="AW280">
        <f>1-AU280/AV280</f>
        <v>0</v>
      </c>
      <c r="AX280">
        <v>0.5</v>
      </c>
      <c r="AY280">
        <f>CX280</f>
        <v>0</v>
      </c>
      <c r="AZ280">
        <f>M280</f>
        <v>0</v>
      </c>
      <c r="BA280">
        <f>AW280*AX280*AY280</f>
        <v>0</v>
      </c>
      <c r="BB280">
        <f>(AZ280-AR280)/AY280</f>
        <v>0</v>
      </c>
      <c r="BC280">
        <f>(AP280-AV280)/AV280</f>
        <v>0</v>
      </c>
      <c r="BD280">
        <f>AO280/(AQ280+AO280/AV280)</f>
        <v>0</v>
      </c>
      <c r="BE280" t="s">
        <v>422</v>
      </c>
      <c r="BF280">
        <v>0</v>
      </c>
      <c r="BG280">
        <f>IF(BF280&lt;&gt;0, BF280, BD280)</f>
        <v>0</v>
      </c>
      <c r="BH280">
        <f>1-BG280/AV280</f>
        <v>0</v>
      </c>
      <c r="BI280">
        <f>(AV280-AU280)/(AV280-BG280)</f>
        <v>0</v>
      </c>
      <c r="BJ280">
        <f>(AP280-AV280)/(AP280-BG280)</f>
        <v>0</v>
      </c>
      <c r="BK280">
        <f>(AV280-AU280)/(AV280-AO280)</f>
        <v>0</v>
      </c>
      <c r="BL280">
        <f>(AP280-AV280)/(AP280-AO280)</f>
        <v>0</v>
      </c>
      <c r="BM280">
        <f>(BI280*BG280/AU280)</f>
        <v>0</v>
      </c>
      <c r="BN280">
        <f>(1-BM280)</f>
        <v>0</v>
      </c>
      <c r="CW280">
        <f>$B$11*DU280+$C$11*DV280+$F$11*EG280*(1-EJ280)</f>
        <v>0</v>
      </c>
      <c r="CX280">
        <f>CW280*CY280</f>
        <v>0</v>
      </c>
      <c r="CY280">
        <f>($B$11*$D$9+$C$11*$D$9+$F$11*((ET280+EL280)/MAX(ET280+EL280+EU280, 0.1)*$I$9+EU280/MAX(ET280+EL280+EU280, 0.1)*$J$9))/($B$11+$C$11+$F$11)</f>
        <v>0</v>
      </c>
      <c r="CZ280">
        <f>($B$11*$K$9+$C$11*$K$9+$F$11*((ET280+EL280)/MAX(ET280+EL280+EU280, 0.1)*$P$9+EU280/MAX(ET280+EL280+EU280, 0.1)*$Q$9))/($B$11+$C$11+$F$11)</f>
        <v>0</v>
      </c>
      <c r="DA280">
        <v>1.91</v>
      </c>
      <c r="DB280">
        <v>0.5</v>
      </c>
      <c r="DC280" t="s">
        <v>423</v>
      </c>
      <c r="DD280">
        <v>2</v>
      </c>
      <c r="DE280">
        <v>1758506392.6</v>
      </c>
      <c r="DF280">
        <v>420.8402222222222</v>
      </c>
      <c r="DG280">
        <v>419.9796666666667</v>
      </c>
      <c r="DH280">
        <v>24.00254444444444</v>
      </c>
      <c r="DI280">
        <v>23.9821</v>
      </c>
      <c r="DJ280">
        <v>420.7208888888889</v>
      </c>
      <c r="DK280">
        <v>23.76786666666667</v>
      </c>
      <c r="DL280">
        <v>499.9523333333333</v>
      </c>
      <c r="DM280">
        <v>89.96253333333333</v>
      </c>
      <c r="DN280">
        <v>0.05461963333333333</v>
      </c>
      <c r="DO280">
        <v>30.27506666666667</v>
      </c>
      <c r="DP280">
        <v>29.99097777777778</v>
      </c>
      <c r="DQ280">
        <v>999.9000000000001</v>
      </c>
      <c r="DR280">
        <v>0</v>
      </c>
      <c r="DS280">
        <v>0</v>
      </c>
      <c r="DT280">
        <v>9999.379999999999</v>
      </c>
      <c r="DU280">
        <v>0</v>
      </c>
      <c r="DV280">
        <v>1.54459</v>
      </c>
      <c r="DW280">
        <v>0.8605041111111111</v>
      </c>
      <c r="DX280">
        <v>431.19</v>
      </c>
      <c r="DY280">
        <v>430.2992222222222</v>
      </c>
      <c r="DZ280">
        <v>0.02044953333333334</v>
      </c>
      <c r="EA280">
        <v>419.9796666666667</v>
      </c>
      <c r="EB280">
        <v>23.9821</v>
      </c>
      <c r="EC280">
        <v>2.15933</v>
      </c>
      <c r="ED280">
        <v>2.157491111111112</v>
      </c>
      <c r="EE280">
        <v>18.66372222222222</v>
      </c>
      <c r="EF280">
        <v>18.65011111111111</v>
      </c>
      <c r="EG280">
        <v>0.00500056</v>
      </c>
      <c r="EH280">
        <v>0</v>
      </c>
      <c r="EI280">
        <v>0</v>
      </c>
      <c r="EJ280">
        <v>0</v>
      </c>
      <c r="EK280">
        <v>170.6444444444444</v>
      </c>
      <c r="EL280">
        <v>0.00500056</v>
      </c>
      <c r="EM280">
        <v>0.9444444444444444</v>
      </c>
      <c r="EN280">
        <v>-2.455555555555556</v>
      </c>
      <c r="EO280">
        <v>35.73577777777777</v>
      </c>
      <c r="EP280">
        <v>39.43011111111111</v>
      </c>
      <c r="EQ280">
        <v>37.56933333333333</v>
      </c>
      <c r="ER280">
        <v>39.36077777777777</v>
      </c>
      <c r="ES280">
        <v>38.208</v>
      </c>
      <c r="ET280">
        <v>0</v>
      </c>
      <c r="EU280">
        <v>0</v>
      </c>
      <c r="EV280">
        <v>0</v>
      </c>
      <c r="EW280">
        <v>1758506397.7</v>
      </c>
      <c r="EX280">
        <v>0</v>
      </c>
      <c r="EY280">
        <v>173.636</v>
      </c>
      <c r="EZ280">
        <v>-22.83076901619224</v>
      </c>
      <c r="FA280">
        <v>44.93076841953474</v>
      </c>
      <c r="FB280">
        <v>-3.356</v>
      </c>
      <c r="FC280">
        <v>15</v>
      </c>
      <c r="FD280">
        <v>0</v>
      </c>
      <c r="FE280" t="s">
        <v>424</v>
      </c>
      <c r="FF280">
        <v>1747148579.5</v>
      </c>
      <c r="FG280">
        <v>1747148584.5</v>
      </c>
      <c r="FH280">
        <v>0</v>
      </c>
      <c r="FI280">
        <v>0.162</v>
      </c>
      <c r="FJ280">
        <v>-0.001</v>
      </c>
      <c r="FK280">
        <v>0.139</v>
      </c>
      <c r="FL280">
        <v>0.058</v>
      </c>
      <c r="FM280">
        <v>420</v>
      </c>
      <c r="FN280">
        <v>16</v>
      </c>
      <c r="FO280">
        <v>0.19</v>
      </c>
      <c r="FP280">
        <v>0.02</v>
      </c>
      <c r="FQ280">
        <v>0.8282500487804878</v>
      </c>
      <c r="FR280">
        <v>0.1918947804878047</v>
      </c>
      <c r="FS280">
        <v>0.03390404157284541</v>
      </c>
      <c r="FT280">
        <v>1</v>
      </c>
      <c r="FU280">
        <v>174.1235294117647</v>
      </c>
      <c r="FV280">
        <v>-11.13521781172202</v>
      </c>
      <c r="FW280">
        <v>5.59190900916512</v>
      </c>
      <c r="FX280">
        <v>0</v>
      </c>
      <c r="FY280">
        <v>0.05812244926829268</v>
      </c>
      <c r="FZ280">
        <v>-0.179683926271777</v>
      </c>
      <c r="GA280">
        <v>0.02272057727573092</v>
      </c>
      <c r="GB280">
        <v>0</v>
      </c>
      <c r="GC280">
        <v>1</v>
      </c>
      <c r="GD280">
        <v>3</v>
      </c>
      <c r="GE280" t="s">
        <v>425</v>
      </c>
      <c r="GF280">
        <v>3.12712</v>
      </c>
      <c r="GG280">
        <v>2.73233</v>
      </c>
      <c r="GH280">
        <v>0.08536970000000001</v>
      </c>
      <c r="GI280">
        <v>0.0857048</v>
      </c>
      <c r="GJ280">
        <v>0.106386</v>
      </c>
      <c r="GK280">
        <v>0.106877</v>
      </c>
      <c r="GL280">
        <v>27414.5</v>
      </c>
      <c r="GM280">
        <v>26563.5</v>
      </c>
      <c r="GN280">
        <v>30515.4</v>
      </c>
      <c r="GO280">
        <v>29308.6</v>
      </c>
      <c r="GP280">
        <v>37635.4</v>
      </c>
      <c r="GQ280">
        <v>34427.6</v>
      </c>
      <c r="GR280">
        <v>46686.2</v>
      </c>
      <c r="GS280">
        <v>43539</v>
      </c>
      <c r="GT280">
        <v>1.81735</v>
      </c>
      <c r="GU280">
        <v>1.87672</v>
      </c>
      <c r="GV280">
        <v>0.0811368</v>
      </c>
      <c r="GW280">
        <v>0</v>
      </c>
      <c r="GX280">
        <v>28.6657</v>
      </c>
      <c r="GY280">
        <v>999.9</v>
      </c>
      <c r="GZ280">
        <v>55.1</v>
      </c>
      <c r="HA280">
        <v>31.1</v>
      </c>
      <c r="HB280">
        <v>27.79</v>
      </c>
      <c r="HC280">
        <v>63.3818</v>
      </c>
      <c r="HD280">
        <v>16.7107</v>
      </c>
      <c r="HE280">
        <v>1</v>
      </c>
      <c r="HF280">
        <v>0.160335</v>
      </c>
      <c r="HG280">
        <v>-1.73581</v>
      </c>
      <c r="HH280">
        <v>20.2084</v>
      </c>
      <c r="HI280">
        <v>5.23616</v>
      </c>
      <c r="HJ280">
        <v>11.974</v>
      </c>
      <c r="HK280">
        <v>4.97175</v>
      </c>
      <c r="HL280">
        <v>3.291</v>
      </c>
      <c r="HM280">
        <v>9999</v>
      </c>
      <c r="HN280">
        <v>9999</v>
      </c>
      <c r="HO280">
        <v>9999</v>
      </c>
      <c r="HP280">
        <v>999.9</v>
      </c>
      <c r="HQ280">
        <v>4.97298</v>
      </c>
      <c r="HR280">
        <v>1.87732</v>
      </c>
      <c r="HS280">
        <v>1.87544</v>
      </c>
      <c r="HT280">
        <v>1.87824</v>
      </c>
      <c r="HU280">
        <v>1.87498</v>
      </c>
      <c r="HV280">
        <v>1.87851</v>
      </c>
      <c r="HW280">
        <v>1.87561</v>
      </c>
      <c r="HX280">
        <v>1.87682</v>
      </c>
      <c r="HY280">
        <v>0</v>
      </c>
      <c r="HZ280">
        <v>0</v>
      </c>
      <c r="IA280">
        <v>0</v>
      </c>
      <c r="IB280">
        <v>0</v>
      </c>
      <c r="IC280" t="s">
        <v>426</v>
      </c>
      <c r="ID280" t="s">
        <v>427</v>
      </c>
      <c r="IE280" t="s">
        <v>428</v>
      </c>
      <c r="IF280" t="s">
        <v>428</v>
      </c>
      <c r="IG280" t="s">
        <v>428</v>
      </c>
      <c r="IH280" t="s">
        <v>428</v>
      </c>
      <c r="II280">
        <v>0</v>
      </c>
      <c r="IJ280">
        <v>100</v>
      </c>
      <c r="IK280">
        <v>100</v>
      </c>
      <c r="IL280">
        <v>0.119</v>
      </c>
      <c r="IM280">
        <v>0.235</v>
      </c>
      <c r="IN280">
        <v>-0.2620446997112612</v>
      </c>
      <c r="IO280">
        <v>0.0009670109888777422</v>
      </c>
      <c r="IP280">
        <v>-2.06069886015755E-07</v>
      </c>
      <c r="IQ280">
        <v>1.492131737393187E-10</v>
      </c>
      <c r="IR280">
        <v>-0.04753701319922854</v>
      </c>
      <c r="IS280">
        <v>-0.001311061913088307</v>
      </c>
      <c r="IT280">
        <v>0.0006994928358591311</v>
      </c>
      <c r="IU280">
        <v>-6.08881213830995E-06</v>
      </c>
      <c r="IV280">
        <v>3</v>
      </c>
      <c r="IW280">
        <v>2112</v>
      </c>
      <c r="IX280">
        <v>1</v>
      </c>
      <c r="IY280">
        <v>30</v>
      </c>
      <c r="IZ280">
        <v>189296.9</v>
      </c>
      <c r="JA280">
        <v>189296.9</v>
      </c>
      <c r="JB280">
        <v>1.1145</v>
      </c>
      <c r="JC280">
        <v>2.55859</v>
      </c>
      <c r="JD280">
        <v>1.39893</v>
      </c>
      <c r="JE280">
        <v>2.35352</v>
      </c>
      <c r="JF280">
        <v>1.44897</v>
      </c>
      <c r="JG280">
        <v>2.55127</v>
      </c>
      <c r="JH280">
        <v>37.4098</v>
      </c>
      <c r="JI280">
        <v>24.2101</v>
      </c>
      <c r="JJ280">
        <v>18</v>
      </c>
      <c r="JK280">
        <v>476.053</v>
      </c>
      <c r="JL280">
        <v>483.847</v>
      </c>
      <c r="JM280">
        <v>31.0552</v>
      </c>
      <c r="JN280">
        <v>29.2413</v>
      </c>
      <c r="JO280">
        <v>30.0004</v>
      </c>
      <c r="JP280">
        <v>28.9792</v>
      </c>
      <c r="JQ280">
        <v>29.0488</v>
      </c>
      <c r="JR280">
        <v>22.3396</v>
      </c>
      <c r="JS280">
        <v>22.3528</v>
      </c>
      <c r="JT280">
        <v>100</v>
      </c>
      <c r="JU280">
        <v>31.0754</v>
      </c>
      <c r="JV280">
        <v>420</v>
      </c>
      <c r="JW280">
        <v>23.9904</v>
      </c>
      <c r="JX280">
        <v>100.888</v>
      </c>
      <c r="JY280">
        <v>100.158</v>
      </c>
    </row>
    <row r="281" spans="1:285">
      <c r="A281">
        <v>265</v>
      </c>
      <c r="B281">
        <v>1758506397.6</v>
      </c>
      <c r="C281">
        <v>2881</v>
      </c>
      <c r="D281" t="s">
        <v>961</v>
      </c>
      <c r="E281" t="s">
        <v>962</v>
      </c>
      <c r="F281">
        <v>5</v>
      </c>
      <c r="G281" t="s">
        <v>734</v>
      </c>
      <c r="H281" t="s">
        <v>420</v>
      </c>
      <c r="I281" t="s">
        <v>421</v>
      </c>
      <c r="J281">
        <v>1758506394.6</v>
      </c>
      <c r="K281">
        <f>(L281)/1000</f>
        <v>0</v>
      </c>
      <c r="L281">
        <f>1000*DL281*AJ281*(DH281-DI281)/(100*DA281*(1000-AJ281*DH281))</f>
        <v>0</v>
      </c>
      <c r="M281">
        <f>DL281*AJ281*(DG281-DF281*(1000-AJ281*DI281)/(1000-AJ281*DH281))/(100*DA281)</f>
        <v>0</v>
      </c>
      <c r="N281">
        <f>DF281 - IF(AJ281&gt;1, M281*DA281*100.0/(AL281), 0)</f>
        <v>0</v>
      </c>
      <c r="O281">
        <f>((U281-K281/2)*N281-M281)/(U281+K281/2)</f>
        <v>0</v>
      </c>
      <c r="P281">
        <f>O281*(DM281+DN281)/1000.0</f>
        <v>0</v>
      </c>
      <c r="Q281">
        <f>(DF281 - IF(AJ281&gt;1, M281*DA281*100.0/(AL281), 0))*(DM281+DN281)/1000.0</f>
        <v>0</v>
      </c>
      <c r="R281">
        <f>2.0/((1/T281-1/S281)+SIGN(T281)*SQRT((1/T281-1/S281)*(1/T281-1/S281) + 4*DB281/((DB281+1)*(DB281+1))*(2*1/T281*1/S281-1/S281*1/S281)))</f>
        <v>0</v>
      </c>
      <c r="S281">
        <f>IF(LEFT(DC281,1)&lt;&gt;"0",IF(LEFT(DC281,1)="1",3.0,DD281),$D$5+$E$5*(DT281*DM281/($K$5*1000))+$F$5*(DT281*DM281/($K$5*1000))*MAX(MIN(DA281,$J$5),$I$5)*MAX(MIN(DA281,$J$5),$I$5)+$G$5*MAX(MIN(DA281,$J$5),$I$5)*(DT281*DM281/($K$5*1000))+$H$5*(DT281*DM281/($K$5*1000))*(DT281*DM281/($K$5*1000)))</f>
        <v>0</v>
      </c>
      <c r="T281">
        <f>K281*(1000-(1000*0.61365*exp(17.502*X281/(240.97+X281))/(DM281+DN281)+DH281)/2)/(1000*0.61365*exp(17.502*X281/(240.97+X281))/(DM281+DN281)-DH281)</f>
        <v>0</v>
      </c>
      <c r="U281">
        <f>1/((DB281+1)/(R281/1.6)+1/(S281/1.37)) + DB281/((DB281+1)/(R281/1.6) + DB281/(S281/1.37))</f>
        <v>0</v>
      </c>
      <c r="V281">
        <f>(CW281*CZ281)</f>
        <v>0</v>
      </c>
      <c r="W281">
        <f>(DO281+(V281+2*0.95*5.67E-8*(((DO281+$B$7)+273)^4-(DO281+273)^4)-44100*K281)/(1.84*29.3*S281+8*0.95*5.67E-8*(DO281+273)^3))</f>
        <v>0</v>
      </c>
      <c r="X281">
        <f>($C$7*DP281+$D$7*DQ281+$E$7*W281)</f>
        <v>0</v>
      </c>
      <c r="Y281">
        <f>0.61365*exp(17.502*X281/(240.97+X281))</f>
        <v>0</v>
      </c>
      <c r="Z281">
        <f>(AA281/AB281*100)</f>
        <v>0</v>
      </c>
      <c r="AA281">
        <f>DH281*(DM281+DN281)/1000</f>
        <v>0</v>
      </c>
      <c r="AB281">
        <f>0.61365*exp(17.502*DO281/(240.97+DO281))</f>
        <v>0</v>
      </c>
      <c r="AC281">
        <f>(Y281-DH281*(DM281+DN281)/1000)</f>
        <v>0</v>
      </c>
      <c r="AD281">
        <f>(-K281*44100)</f>
        <v>0</v>
      </c>
      <c r="AE281">
        <f>2*29.3*S281*0.92*(DO281-X281)</f>
        <v>0</v>
      </c>
      <c r="AF281">
        <f>2*0.95*5.67E-8*(((DO281+$B$7)+273)^4-(X281+273)^4)</f>
        <v>0</v>
      </c>
      <c r="AG281">
        <f>V281+AF281+AD281+AE281</f>
        <v>0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MAX(0,($B$13+$C$13*DT281)/(1+$D$13*DT281)*DM281/(DO281+273)*$E$13)</f>
        <v>0</v>
      </c>
      <c r="AM281" t="s">
        <v>422</v>
      </c>
      <c r="AN281" t="s">
        <v>422</v>
      </c>
      <c r="AO281">
        <v>0</v>
      </c>
      <c r="AP281">
        <v>0</v>
      </c>
      <c r="AQ281">
        <f>1-AO281/AP281</f>
        <v>0</v>
      </c>
      <c r="AR281">
        <v>0</v>
      </c>
      <c r="AS281" t="s">
        <v>422</v>
      </c>
      <c r="AT281" t="s">
        <v>422</v>
      </c>
      <c r="AU281">
        <v>0</v>
      </c>
      <c r="AV281">
        <v>0</v>
      </c>
      <c r="AW281">
        <f>1-AU281/AV281</f>
        <v>0</v>
      </c>
      <c r="AX281">
        <v>0.5</v>
      </c>
      <c r="AY281">
        <f>CX281</f>
        <v>0</v>
      </c>
      <c r="AZ281">
        <f>M281</f>
        <v>0</v>
      </c>
      <c r="BA281">
        <f>AW281*AX281*AY281</f>
        <v>0</v>
      </c>
      <c r="BB281">
        <f>(AZ281-AR281)/AY281</f>
        <v>0</v>
      </c>
      <c r="BC281">
        <f>(AP281-AV281)/AV281</f>
        <v>0</v>
      </c>
      <c r="BD281">
        <f>AO281/(AQ281+AO281/AV281)</f>
        <v>0</v>
      </c>
      <c r="BE281" t="s">
        <v>422</v>
      </c>
      <c r="BF281">
        <v>0</v>
      </c>
      <c r="BG281">
        <f>IF(BF281&lt;&gt;0, BF281, BD281)</f>
        <v>0</v>
      </c>
      <c r="BH281">
        <f>1-BG281/AV281</f>
        <v>0</v>
      </c>
      <c r="BI281">
        <f>(AV281-AU281)/(AV281-BG281)</f>
        <v>0</v>
      </c>
      <c r="BJ281">
        <f>(AP281-AV281)/(AP281-BG281)</f>
        <v>0</v>
      </c>
      <c r="BK281">
        <f>(AV281-AU281)/(AV281-AO281)</f>
        <v>0</v>
      </c>
      <c r="BL281">
        <f>(AP281-AV281)/(AP281-AO281)</f>
        <v>0</v>
      </c>
      <c r="BM281">
        <f>(BI281*BG281/AU281)</f>
        <v>0</v>
      </c>
      <c r="BN281">
        <f>(1-BM281)</f>
        <v>0</v>
      </c>
      <c r="CW281">
        <f>$B$11*DU281+$C$11*DV281+$F$11*EG281*(1-EJ281)</f>
        <v>0</v>
      </c>
      <c r="CX281">
        <f>CW281*CY281</f>
        <v>0</v>
      </c>
      <c r="CY281">
        <f>($B$11*$D$9+$C$11*$D$9+$F$11*((ET281+EL281)/MAX(ET281+EL281+EU281, 0.1)*$I$9+EU281/MAX(ET281+EL281+EU281, 0.1)*$J$9))/($B$11+$C$11+$F$11)</f>
        <v>0</v>
      </c>
      <c r="CZ281">
        <f>($B$11*$K$9+$C$11*$K$9+$F$11*((ET281+EL281)/MAX(ET281+EL281+EU281, 0.1)*$P$9+EU281/MAX(ET281+EL281+EU281, 0.1)*$Q$9))/($B$11+$C$11+$F$11)</f>
        <v>0</v>
      </c>
      <c r="DA281">
        <v>1.91</v>
      </c>
      <c r="DB281">
        <v>0.5</v>
      </c>
      <c r="DC281" t="s">
        <v>423</v>
      </c>
      <c r="DD281">
        <v>2</v>
      </c>
      <c r="DE281">
        <v>1758506394.6</v>
      </c>
      <c r="DF281">
        <v>420.847</v>
      </c>
      <c r="DG281">
        <v>419.9833333333333</v>
      </c>
      <c r="DH281">
        <v>24.0138</v>
      </c>
      <c r="DI281">
        <v>23.99738888888889</v>
      </c>
      <c r="DJ281">
        <v>420.7273333333334</v>
      </c>
      <c r="DK281">
        <v>23.77887777777778</v>
      </c>
      <c r="DL281">
        <v>499.9673333333333</v>
      </c>
      <c r="DM281">
        <v>89.96221111111112</v>
      </c>
      <c r="DN281">
        <v>0.05455794444444444</v>
      </c>
      <c r="DO281">
        <v>30.27535555555555</v>
      </c>
      <c r="DP281">
        <v>29.9899</v>
      </c>
      <c r="DQ281">
        <v>999.9000000000001</v>
      </c>
      <c r="DR281">
        <v>0</v>
      </c>
      <c r="DS281">
        <v>0</v>
      </c>
      <c r="DT281">
        <v>10002.92777777778</v>
      </c>
      <c r="DU281">
        <v>0</v>
      </c>
      <c r="DV281">
        <v>1.54459</v>
      </c>
      <c r="DW281">
        <v>0.863566111111111</v>
      </c>
      <c r="DX281">
        <v>431.2017777777778</v>
      </c>
      <c r="DY281">
        <v>430.3096666666667</v>
      </c>
      <c r="DZ281">
        <v>0.01643583333333333</v>
      </c>
      <c r="EA281">
        <v>419.9833333333333</v>
      </c>
      <c r="EB281">
        <v>23.99738888888889</v>
      </c>
      <c r="EC281">
        <v>2.160335555555556</v>
      </c>
      <c r="ED281">
        <v>2.158857777777778</v>
      </c>
      <c r="EE281">
        <v>18.67116666666667</v>
      </c>
      <c r="EF281">
        <v>18.66022222222222</v>
      </c>
      <c r="EG281">
        <v>0.00500056</v>
      </c>
      <c r="EH281">
        <v>0</v>
      </c>
      <c r="EI281">
        <v>0</v>
      </c>
      <c r="EJ281">
        <v>0</v>
      </c>
      <c r="EK281">
        <v>170.5</v>
      </c>
      <c r="EL281">
        <v>0.00500056</v>
      </c>
      <c r="EM281">
        <v>0.1666666666666667</v>
      </c>
      <c r="EN281">
        <v>-2.488888888888889</v>
      </c>
      <c r="EO281">
        <v>35.69422222222222</v>
      </c>
      <c r="EP281">
        <v>39.40944444444445</v>
      </c>
      <c r="EQ281">
        <v>37.54155555555556</v>
      </c>
      <c r="ER281">
        <v>39.31222222222222</v>
      </c>
      <c r="ES281">
        <v>38.18711111111111</v>
      </c>
      <c r="ET281">
        <v>0</v>
      </c>
      <c r="EU281">
        <v>0</v>
      </c>
      <c r="EV281">
        <v>0</v>
      </c>
      <c r="EW281">
        <v>1758506399.5</v>
      </c>
      <c r="EX281">
        <v>0</v>
      </c>
      <c r="EY281">
        <v>173.2653846153846</v>
      </c>
      <c r="EZ281">
        <v>-28.25641003291738</v>
      </c>
      <c r="FA281">
        <v>32.51965734280842</v>
      </c>
      <c r="FB281">
        <v>-2.869230769230769</v>
      </c>
      <c r="FC281">
        <v>15</v>
      </c>
      <c r="FD281">
        <v>0</v>
      </c>
      <c r="FE281" t="s">
        <v>424</v>
      </c>
      <c r="FF281">
        <v>1747148579.5</v>
      </c>
      <c r="FG281">
        <v>1747148584.5</v>
      </c>
      <c r="FH281">
        <v>0</v>
      </c>
      <c r="FI281">
        <v>0.162</v>
      </c>
      <c r="FJ281">
        <v>-0.001</v>
      </c>
      <c r="FK281">
        <v>0.139</v>
      </c>
      <c r="FL281">
        <v>0.058</v>
      </c>
      <c r="FM281">
        <v>420</v>
      </c>
      <c r="FN281">
        <v>16</v>
      </c>
      <c r="FO281">
        <v>0.19</v>
      </c>
      <c r="FP281">
        <v>0.02</v>
      </c>
      <c r="FQ281">
        <v>0.8318047</v>
      </c>
      <c r="FR281">
        <v>0.2017631369605974</v>
      </c>
      <c r="FS281">
        <v>0.03290991190674931</v>
      </c>
      <c r="FT281">
        <v>1</v>
      </c>
      <c r="FU281">
        <v>173.7705882352941</v>
      </c>
      <c r="FV281">
        <v>-19.03437736880273</v>
      </c>
      <c r="FW281">
        <v>5.541423124271829</v>
      </c>
      <c r="FX281">
        <v>0</v>
      </c>
      <c r="FY281">
        <v>0.051442288</v>
      </c>
      <c r="FZ281">
        <v>-0.2235467572232645</v>
      </c>
      <c r="GA281">
        <v>0.02511968866563071</v>
      </c>
      <c r="GB281">
        <v>0</v>
      </c>
      <c r="GC281">
        <v>1</v>
      </c>
      <c r="GD281">
        <v>3</v>
      </c>
      <c r="GE281" t="s">
        <v>425</v>
      </c>
      <c r="GF281">
        <v>3.12705</v>
      </c>
      <c r="GG281">
        <v>2.73237</v>
      </c>
      <c r="GH281">
        <v>0.0853708</v>
      </c>
      <c r="GI281">
        <v>0.08571139999999999</v>
      </c>
      <c r="GJ281">
        <v>0.106425</v>
      </c>
      <c r="GK281">
        <v>0.10688</v>
      </c>
      <c r="GL281">
        <v>27414.8</v>
      </c>
      <c r="GM281">
        <v>26563.2</v>
      </c>
      <c r="GN281">
        <v>30515.7</v>
      </c>
      <c r="GO281">
        <v>29308.5</v>
      </c>
      <c r="GP281">
        <v>37634.1</v>
      </c>
      <c r="GQ281">
        <v>34427.2</v>
      </c>
      <c r="GR281">
        <v>46686.6</v>
      </c>
      <c r="GS281">
        <v>43538.6</v>
      </c>
      <c r="GT281">
        <v>1.81732</v>
      </c>
      <c r="GU281">
        <v>1.87678</v>
      </c>
      <c r="GV281">
        <v>0.0813007</v>
      </c>
      <c r="GW281">
        <v>0</v>
      </c>
      <c r="GX281">
        <v>28.6648</v>
      </c>
      <c r="GY281">
        <v>999.9</v>
      </c>
      <c r="GZ281">
        <v>55.1</v>
      </c>
      <c r="HA281">
        <v>31.1</v>
      </c>
      <c r="HB281">
        <v>27.788</v>
      </c>
      <c r="HC281">
        <v>63.0618</v>
      </c>
      <c r="HD281">
        <v>16.6587</v>
      </c>
      <c r="HE281">
        <v>1</v>
      </c>
      <c r="HF281">
        <v>0.160038</v>
      </c>
      <c r="HG281">
        <v>-1.66322</v>
      </c>
      <c r="HH281">
        <v>20.2091</v>
      </c>
      <c r="HI281">
        <v>5.23646</v>
      </c>
      <c r="HJ281">
        <v>11.974</v>
      </c>
      <c r="HK281">
        <v>4.97165</v>
      </c>
      <c r="HL281">
        <v>3.291</v>
      </c>
      <c r="HM281">
        <v>9999</v>
      </c>
      <c r="HN281">
        <v>9999</v>
      </c>
      <c r="HO281">
        <v>9999</v>
      </c>
      <c r="HP281">
        <v>999.9</v>
      </c>
      <c r="HQ281">
        <v>4.97296</v>
      </c>
      <c r="HR281">
        <v>1.87733</v>
      </c>
      <c r="HS281">
        <v>1.87545</v>
      </c>
      <c r="HT281">
        <v>1.87822</v>
      </c>
      <c r="HU281">
        <v>1.87498</v>
      </c>
      <c r="HV281">
        <v>1.87851</v>
      </c>
      <c r="HW281">
        <v>1.87561</v>
      </c>
      <c r="HX281">
        <v>1.87682</v>
      </c>
      <c r="HY281">
        <v>0</v>
      </c>
      <c r="HZ281">
        <v>0</v>
      </c>
      <c r="IA281">
        <v>0</v>
      </c>
      <c r="IB281">
        <v>0</v>
      </c>
      <c r="IC281" t="s">
        <v>426</v>
      </c>
      <c r="ID281" t="s">
        <v>427</v>
      </c>
      <c r="IE281" t="s">
        <v>428</v>
      </c>
      <c r="IF281" t="s">
        <v>428</v>
      </c>
      <c r="IG281" t="s">
        <v>428</v>
      </c>
      <c r="IH281" t="s">
        <v>428</v>
      </c>
      <c r="II281">
        <v>0</v>
      </c>
      <c r="IJ281">
        <v>100</v>
      </c>
      <c r="IK281">
        <v>100</v>
      </c>
      <c r="IL281">
        <v>0.119</v>
      </c>
      <c r="IM281">
        <v>0.2353</v>
      </c>
      <c r="IN281">
        <v>-0.2620446997112612</v>
      </c>
      <c r="IO281">
        <v>0.0009670109888777422</v>
      </c>
      <c r="IP281">
        <v>-2.06069886015755E-07</v>
      </c>
      <c r="IQ281">
        <v>1.492131737393187E-10</v>
      </c>
      <c r="IR281">
        <v>-0.04753701319922854</v>
      </c>
      <c r="IS281">
        <v>-0.001311061913088307</v>
      </c>
      <c r="IT281">
        <v>0.0006994928358591311</v>
      </c>
      <c r="IU281">
        <v>-6.08881213830995E-06</v>
      </c>
      <c r="IV281">
        <v>3</v>
      </c>
      <c r="IW281">
        <v>2112</v>
      </c>
      <c r="IX281">
        <v>1</v>
      </c>
      <c r="IY281">
        <v>30</v>
      </c>
      <c r="IZ281">
        <v>189297</v>
      </c>
      <c r="JA281">
        <v>189296.9</v>
      </c>
      <c r="JB281">
        <v>1.1145</v>
      </c>
      <c r="JC281">
        <v>2.55127</v>
      </c>
      <c r="JD281">
        <v>1.39893</v>
      </c>
      <c r="JE281">
        <v>2.35352</v>
      </c>
      <c r="JF281">
        <v>1.44897</v>
      </c>
      <c r="JG281">
        <v>2.58789</v>
      </c>
      <c r="JH281">
        <v>37.4098</v>
      </c>
      <c r="JI281">
        <v>24.2188</v>
      </c>
      <c r="JJ281">
        <v>18</v>
      </c>
      <c r="JK281">
        <v>476.037</v>
      </c>
      <c r="JL281">
        <v>483.871</v>
      </c>
      <c r="JM281">
        <v>31.0766</v>
      </c>
      <c r="JN281">
        <v>29.2402</v>
      </c>
      <c r="JO281">
        <v>30.0001</v>
      </c>
      <c r="JP281">
        <v>28.979</v>
      </c>
      <c r="JQ281">
        <v>29.0476</v>
      </c>
      <c r="JR281">
        <v>22.3395</v>
      </c>
      <c r="JS281">
        <v>22.3528</v>
      </c>
      <c r="JT281">
        <v>100</v>
      </c>
      <c r="JU281">
        <v>31.0754</v>
      </c>
      <c r="JV281">
        <v>420</v>
      </c>
      <c r="JW281">
        <v>23.9904</v>
      </c>
      <c r="JX281">
        <v>100.889</v>
      </c>
      <c r="JY281">
        <v>100.157</v>
      </c>
    </row>
    <row r="282" spans="1:285">
      <c r="A282">
        <v>266</v>
      </c>
      <c r="B282">
        <v>1758506399.6</v>
      </c>
      <c r="C282">
        <v>2883</v>
      </c>
      <c r="D282" t="s">
        <v>963</v>
      </c>
      <c r="E282" t="s">
        <v>964</v>
      </c>
      <c r="F282">
        <v>5</v>
      </c>
      <c r="G282" t="s">
        <v>734</v>
      </c>
      <c r="H282" t="s">
        <v>420</v>
      </c>
      <c r="I282" t="s">
        <v>421</v>
      </c>
      <c r="J282">
        <v>1758506396.6</v>
      </c>
      <c r="K282">
        <f>(L282)/1000</f>
        <v>0</v>
      </c>
      <c r="L282">
        <f>1000*DL282*AJ282*(DH282-DI282)/(100*DA282*(1000-AJ282*DH282))</f>
        <v>0</v>
      </c>
      <c r="M282">
        <f>DL282*AJ282*(DG282-DF282*(1000-AJ282*DI282)/(1000-AJ282*DH282))/(100*DA282)</f>
        <v>0</v>
      </c>
      <c r="N282">
        <f>DF282 - IF(AJ282&gt;1, M282*DA282*100.0/(AL282), 0)</f>
        <v>0</v>
      </c>
      <c r="O282">
        <f>((U282-K282/2)*N282-M282)/(U282+K282/2)</f>
        <v>0</v>
      </c>
      <c r="P282">
        <f>O282*(DM282+DN282)/1000.0</f>
        <v>0</v>
      </c>
      <c r="Q282">
        <f>(DF282 - IF(AJ282&gt;1, M282*DA282*100.0/(AL282), 0))*(DM282+DN282)/1000.0</f>
        <v>0</v>
      </c>
      <c r="R282">
        <f>2.0/((1/T282-1/S282)+SIGN(T282)*SQRT((1/T282-1/S282)*(1/T282-1/S282) + 4*DB282/((DB282+1)*(DB282+1))*(2*1/T282*1/S282-1/S282*1/S282)))</f>
        <v>0</v>
      </c>
      <c r="S282">
        <f>IF(LEFT(DC282,1)&lt;&gt;"0",IF(LEFT(DC282,1)="1",3.0,DD282),$D$5+$E$5*(DT282*DM282/($K$5*1000))+$F$5*(DT282*DM282/($K$5*1000))*MAX(MIN(DA282,$J$5),$I$5)*MAX(MIN(DA282,$J$5),$I$5)+$G$5*MAX(MIN(DA282,$J$5),$I$5)*(DT282*DM282/($K$5*1000))+$H$5*(DT282*DM282/($K$5*1000))*(DT282*DM282/($K$5*1000)))</f>
        <v>0</v>
      </c>
      <c r="T282">
        <f>K282*(1000-(1000*0.61365*exp(17.502*X282/(240.97+X282))/(DM282+DN282)+DH282)/2)/(1000*0.61365*exp(17.502*X282/(240.97+X282))/(DM282+DN282)-DH282)</f>
        <v>0</v>
      </c>
      <c r="U282">
        <f>1/((DB282+1)/(R282/1.6)+1/(S282/1.37)) + DB282/((DB282+1)/(R282/1.6) + DB282/(S282/1.37))</f>
        <v>0</v>
      </c>
      <c r="V282">
        <f>(CW282*CZ282)</f>
        <v>0</v>
      </c>
      <c r="W282">
        <f>(DO282+(V282+2*0.95*5.67E-8*(((DO282+$B$7)+273)^4-(DO282+273)^4)-44100*K282)/(1.84*29.3*S282+8*0.95*5.67E-8*(DO282+273)^3))</f>
        <v>0</v>
      </c>
      <c r="X282">
        <f>($C$7*DP282+$D$7*DQ282+$E$7*W282)</f>
        <v>0</v>
      </c>
      <c r="Y282">
        <f>0.61365*exp(17.502*X282/(240.97+X282))</f>
        <v>0</v>
      </c>
      <c r="Z282">
        <f>(AA282/AB282*100)</f>
        <v>0</v>
      </c>
      <c r="AA282">
        <f>DH282*(DM282+DN282)/1000</f>
        <v>0</v>
      </c>
      <c r="AB282">
        <f>0.61365*exp(17.502*DO282/(240.97+DO282))</f>
        <v>0</v>
      </c>
      <c r="AC282">
        <f>(Y282-DH282*(DM282+DN282)/1000)</f>
        <v>0</v>
      </c>
      <c r="AD282">
        <f>(-K282*44100)</f>
        <v>0</v>
      </c>
      <c r="AE282">
        <f>2*29.3*S282*0.92*(DO282-X282)</f>
        <v>0</v>
      </c>
      <c r="AF282">
        <f>2*0.95*5.67E-8*(((DO282+$B$7)+273)^4-(X282+273)^4)</f>
        <v>0</v>
      </c>
      <c r="AG282">
        <f>V282+AF282+AD282+AE282</f>
        <v>0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MAX(0,($B$13+$C$13*DT282)/(1+$D$13*DT282)*DM282/(DO282+273)*$E$13)</f>
        <v>0</v>
      </c>
      <c r="AM282" t="s">
        <v>422</v>
      </c>
      <c r="AN282" t="s">
        <v>422</v>
      </c>
      <c r="AO282">
        <v>0</v>
      </c>
      <c r="AP282">
        <v>0</v>
      </c>
      <c r="AQ282">
        <f>1-AO282/AP282</f>
        <v>0</v>
      </c>
      <c r="AR282">
        <v>0</v>
      </c>
      <c r="AS282" t="s">
        <v>422</v>
      </c>
      <c r="AT282" t="s">
        <v>422</v>
      </c>
      <c r="AU282">
        <v>0</v>
      </c>
      <c r="AV282">
        <v>0</v>
      </c>
      <c r="AW282">
        <f>1-AU282/AV282</f>
        <v>0</v>
      </c>
      <c r="AX282">
        <v>0.5</v>
      </c>
      <c r="AY282">
        <f>CX282</f>
        <v>0</v>
      </c>
      <c r="AZ282">
        <f>M282</f>
        <v>0</v>
      </c>
      <c r="BA282">
        <f>AW282*AX282*AY282</f>
        <v>0</v>
      </c>
      <c r="BB282">
        <f>(AZ282-AR282)/AY282</f>
        <v>0</v>
      </c>
      <c r="BC282">
        <f>(AP282-AV282)/AV282</f>
        <v>0</v>
      </c>
      <c r="BD282">
        <f>AO282/(AQ282+AO282/AV282)</f>
        <v>0</v>
      </c>
      <c r="BE282" t="s">
        <v>422</v>
      </c>
      <c r="BF282">
        <v>0</v>
      </c>
      <c r="BG282">
        <f>IF(BF282&lt;&gt;0, BF282, BD282)</f>
        <v>0</v>
      </c>
      <c r="BH282">
        <f>1-BG282/AV282</f>
        <v>0</v>
      </c>
      <c r="BI282">
        <f>(AV282-AU282)/(AV282-BG282)</f>
        <v>0</v>
      </c>
      <c r="BJ282">
        <f>(AP282-AV282)/(AP282-BG282)</f>
        <v>0</v>
      </c>
      <c r="BK282">
        <f>(AV282-AU282)/(AV282-AO282)</f>
        <v>0</v>
      </c>
      <c r="BL282">
        <f>(AP282-AV282)/(AP282-AO282)</f>
        <v>0</v>
      </c>
      <c r="BM282">
        <f>(BI282*BG282/AU282)</f>
        <v>0</v>
      </c>
      <c r="BN282">
        <f>(1-BM282)</f>
        <v>0</v>
      </c>
      <c r="CW282">
        <f>$B$11*DU282+$C$11*DV282+$F$11*EG282*(1-EJ282)</f>
        <v>0</v>
      </c>
      <c r="CX282">
        <f>CW282*CY282</f>
        <v>0</v>
      </c>
      <c r="CY282">
        <f>($B$11*$D$9+$C$11*$D$9+$F$11*((ET282+EL282)/MAX(ET282+EL282+EU282, 0.1)*$I$9+EU282/MAX(ET282+EL282+EU282, 0.1)*$J$9))/($B$11+$C$11+$F$11)</f>
        <v>0</v>
      </c>
      <c r="CZ282">
        <f>($B$11*$K$9+$C$11*$K$9+$F$11*((ET282+EL282)/MAX(ET282+EL282+EU282, 0.1)*$P$9+EU282/MAX(ET282+EL282+EU282, 0.1)*$Q$9))/($B$11+$C$11+$F$11)</f>
        <v>0</v>
      </c>
      <c r="DA282">
        <v>1.91</v>
      </c>
      <c r="DB282">
        <v>0.5</v>
      </c>
      <c r="DC282" t="s">
        <v>423</v>
      </c>
      <c r="DD282">
        <v>2</v>
      </c>
      <c r="DE282">
        <v>1758506396.6</v>
      </c>
      <c r="DF282">
        <v>420.8471111111111</v>
      </c>
      <c r="DG282">
        <v>419.997</v>
      </c>
      <c r="DH282">
        <v>24.02604444444444</v>
      </c>
      <c r="DI282">
        <v>24.00232222222222</v>
      </c>
      <c r="DJ282">
        <v>420.7274444444444</v>
      </c>
      <c r="DK282">
        <v>23.79086666666667</v>
      </c>
      <c r="DL282">
        <v>500.0222222222222</v>
      </c>
      <c r="DM282">
        <v>89.96247777777778</v>
      </c>
      <c r="DN282">
        <v>0.05443894444444444</v>
      </c>
      <c r="DO282">
        <v>30.27644444444444</v>
      </c>
      <c r="DP282">
        <v>29.98937777777777</v>
      </c>
      <c r="DQ282">
        <v>999.9000000000001</v>
      </c>
      <c r="DR282">
        <v>0</v>
      </c>
      <c r="DS282">
        <v>0</v>
      </c>
      <c r="DT282">
        <v>10007.64444444444</v>
      </c>
      <c r="DU282">
        <v>0</v>
      </c>
      <c r="DV282">
        <v>1.549186666666666</v>
      </c>
      <c r="DW282">
        <v>0.8501721111111111</v>
      </c>
      <c r="DX282">
        <v>431.2072222222223</v>
      </c>
      <c r="DY282">
        <v>430.3257777777778</v>
      </c>
      <c r="DZ282">
        <v>0.02374711111111111</v>
      </c>
      <c r="EA282">
        <v>419.997</v>
      </c>
      <c r="EB282">
        <v>24.00232222222222</v>
      </c>
      <c r="EC282">
        <v>2.161443333333333</v>
      </c>
      <c r="ED282">
        <v>2.159307777777778</v>
      </c>
      <c r="EE282">
        <v>18.67936666666667</v>
      </c>
      <c r="EF282">
        <v>18.66355555555556</v>
      </c>
      <c r="EG282">
        <v>0.00500056</v>
      </c>
      <c r="EH282">
        <v>0</v>
      </c>
      <c r="EI282">
        <v>0</v>
      </c>
      <c r="EJ282">
        <v>0</v>
      </c>
      <c r="EK282">
        <v>171.5111111111111</v>
      </c>
      <c r="EL282">
        <v>0.00500056</v>
      </c>
      <c r="EM282">
        <v>-1.988888888888889</v>
      </c>
      <c r="EN282">
        <v>-2.644444444444444</v>
      </c>
      <c r="EO282">
        <v>35.75677777777778</v>
      </c>
      <c r="EP282">
        <v>39.38177777777778</v>
      </c>
      <c r="EQ282">
        <v>37.50677777777778</v>
      </c>
      <c r="ER282">
        <v>39.25677777777778</v>
      </c>
      <c r="ES282">
        <v>38.17333333333333</v>
      </c>
      <c r="ET282">
        <v>0</v>
      </c>
      <c r="EU282">
        <v>0</v>
      </c>
      <c r="EV282">
        <v>0</v>
      </c>
      <c r="EW282">
        <v>1758506401.3</v>
      </c>
      <c r="EX282">
        <v>0</v>
      </c>
      <c r="EY282">
        <v>173.484</v>
      </c>
      <c r="EZ282">
        <v>-27.33846138605227</v>
      </c>
      <c r="FA282">
        <v>25.97692268682416</v>
      </c>
      <c r="FB282">
        <v>-3.112000000000001</v>
      </c>
      <c r="FC282">
        <v>15</v>
      </c>
      <c r="FD282">
        <v>0</v>
      </c>
      <c r="FE282" t="s">
        <v>424</v>
      </c>
      <c r="FF282">
        <v>1747148579.5</v>
      </c>
      <c r="FG282">
        <v>1747148584.5</v>
      </c>
      <c r="FH282">
        <v>0</v>
      </c>
      <c r="FI282">
        <v>0.162</v>
      </c>
      <c r="FJ282">
        <v>-0.001</v>
      </c>
      <c r="FK282">
        <v>0.139</v>
      </c>
      <c r="FL282">
        <v>0.058</v>
      </c>
      <c r="FM282">
        <v>420</v>
      </c>
      <c r="FN282">
        <v>16</v>
      </c>
      <c r="FO282">
        <v>0.19</v>
      </c>
      <c r="FP282">
        <v>0.02</v>
      </c>
      <c r="FQ282">
        <v>0.8332385853658538</v>
      </c>
      <c r="FR282">
        <v>0.1729481602787455</v>
      </c>
      <c r="FS282">
        <v>0.03225940583501312</v>
      </c>
      <c r="FT282">
        <v>1</v>
      </c>
      <c r="FU282">
        <v>173.2676470588235</v>
      </c>
      <c r="FV282">
        <v>-12.56073337616103</v>
      </c>
      <c r="FW282">
        <v>5.35288380706168</v>
      </c>
      <c r="FX282">
        <v>0</v>
      </c>
      <c r="FY282">
        <v>0.04909603463414634</v>
      </c>
      <c r="FZ282">
        <v>-0.2144922898954703</v>
      </c>
      <c r="GA282">
        <v>0.02494787374169181</v>
      </c>
      <c r="GB282">
        <v>0</v>
      </c>
      <c r="GC282">
        <v>1</v>
      </c>
      <c r="GD282">
        <v>3</v>
      </c>
      <c r="GE282" t="s">
        <v>425</v>
      </c>
      <c r="GF282">
        <v>3.12729</v>
      </c>
      <c r="GG282">
        <v>2.73216</v>
      </c>
      <c r="GH282">
        <v>0.08537409999999999</v>
      </c>
      <c r="GI282">
        <v>0.08570419999999999</v>
      </c>
      <c r="GJ282">
        <v>0.106456</v>
      </c>
      <c r="GK282">
        <v>0.106885</v>
      </c>
      <c r="GL282">
        <v>27415.2</v>
      </c>
      <c r="GM282">
        <v>26563.3</v>
      </c>
      <c r="GN282">
        <v>30516.2</v>
      </c>
      <c r="GO282">
        <v>29308.4</v>
      </c>
      <c r="GP282">
        <v>37633.5</v>
      </c>
      <c r="GQ282">
        <v>34427</v>
      </c>
      <c r="GR282">
        <v>46687.4</v>
      </c>
      <c r="GS282">
        <v>43538.5</v>
      </c>
      <c r="GT282">
        <v>1.81763</v>
      </c>
      <c r="GU282">
        <v>1.87643</v>
      </c>
      <c r="GV282">
        <v>0.08148329999999999</v>
      </c>
      <c r="GW282">
        <v>0</v>
      </c>
      <c r="GX282">
        <v>28.6635</v>
      </c>
      <c r="GY282">
        <v>999.9</v>
      </c>
      <c r="GZ282">
        <v>55.1</v>
      </c>
      <c r="HA282">
        <v>31.1</v>
      </c>
      <c r="HB282">
        <v>27.7852</v>
      </c>
      <c r="HC282">
        <v>63.3418</v>
      </c>
      <c r="HD282">
        <v>16.4824</v>
      </c>
      <c r="HE282">
        <v>1</v>
      </c>
      <c r="HF282">
        <v>0.159939</v>
      </c>
      <c r="HG282">
        <v>-1.61075</v>
      </c>
      <c r="HH282">
        <v>20.2098</v>
      </c>
      <c r="HI282">
        <v>5.23661</v>
      </c>
      <c r="HJ282">
        <v>11.974</v>
      </c>
      <c r="HK282">
        <v>4.97165</v>
      </c>
      <c r="HL282">
        <v>3.291</v>
      </c>
      <c r="HM282">
        <v>9999</v>
      </c>
      <c r="HN282">
        <v>9999</v>
      </c>
      <c r="HO282">
        <v>9999</v>
      </c>
      <c r="HP282">
        <v>999.9</v>
      </c>
      <c r="HQ282">
        <v>4.97295</v>
      </c>
      <c r="HR282">
        <v>1.87732</v>
      </c>
      <c r="HS282">
        <v>1.87544</v>
      </c>
      <c r="HT282">
        <v>1.87821</v>
      </c>
      <c r="HU282">
        <v>1.87498</v>
      </c>
      <c r="HV282">
        <v>1.87851</v>
      </c>
      <c r="HW282">
        <v>1.87561</v>
      </c>
      <c r="HX282">
        <v>1.87682</v>
      </c>
      <c r="HY282">
        <v>0</v>
      </c>
      <c r="HZ282">
        <v>0</v>
      </c>
      <c r="IA282">
        <v>0</v>
      </c>
      <c r="IB282">
        <v>0</v>
      </c>
      <c r="IC282" t="s">
        <v>426</v>
      </c>
      <c r="ID282" t="s">
        <v>427</v>
      </c>
      <c r="IE282" t="s">
        <v>428</v>
      </c>
      <c r="IF282" t="s">
        <v>428</v>
      </c>
      <c r="IG282" t="s">
        <v>428</v>
      </c>
      <c r="IH282" t="s">
        <v>428</v>
      </c>
      <c r="II282">
        <v>0</v>
      </c>
      <c r="IJ282">
        <v>100</v>
      </c>
      <c r="IK282">
        <v>100</v>
      </c>
      <c r="IL282">
        <v>0.12</v>
      </c>
      <c r="IM282">
        <v>0.2356</v>
      </c>
      <c r="IN282">
        <v>-0.2620446997112612</v>
      </c>
      <c r="IO282">
        <v>0.0009670109888777422</v>
      </c>
      <c r="IP282">
        <v>-2.06069886015755E-07</v>
      </c>
      <c r="IQ282">
        <v>1.492131737393187E-10</v>
      </c>
      <c r="IR282">
        <v>-0.04753701319922854</v>
      </c>
      <c r="IS282">
        <v>-0.001311061913088307</v>
      </c>
      <c r="IT282">
        <v>0.0006994928358591311</v>
      </c>
      <c r="IU282">
        <v>-6.08881213830995E-06</v>
      </c>
      <c r="IV282">
        <v>3</v>
      </c>
      <c r="IW282">
        <v>2112</v>
      </c>
      <c r="IX282">
        <v>1</v>
      </c>
      <c r="IY282">
        <v>30</v>
      </c>
      <c r="IZ282">
        <v>189297</v>
      </c>
      <c r="JA282">
        <v>189296.9</v>
      </c>
      <c r="JB282">
        <v>1.1145</v>
      </c>
      <c r="JC282">
        <v>2.55249</v>
      </c>
      <c r="JD282">
        <v>1.39893</v>
      </c>
      <c r="JE282">
        <v>2.35352</v>
      </c>
      <c r="JF282">
        <v>1.44897</v>
      </c>
      <c r="JG282">
        <v>2.59644</v>
      </c>
      <c r="JH282">
        <v>37.4098</v>
      </c>
      <c r="JI282">
        <v>24.2188</v>
      </c>
      <c r="JJ282">
        <v>18</v>
      </c>
      <c r="JK282">
        <v>476.195</v>
      </c>
      <c r="JL282">
        <v>483.629</v>
      </c>
      <c r="JM282">
        <v>31.0872</v>
      </c>
      <c r="JN282">
        <v>29.2389</v>
      </c>
      <c r="JO282">
        <v>30.0001</v>
      </c>
      <c r="JP282">
        <v>28.9779</v>
      </c>
      <c r="JQ282">
        <v>29.0467</v>
      </c>
      <c r="JR282">
        <v>22.3404</v>
      </c>
      <c r="JS282">
        <v>22.3528</v>
      </c>
      <c r="JT282">
        <v>100</v>
      </c>
      <c r="JU282">
        <v>31.083</v>
      </c>
      <c r="JV282">
        <v>420</v>
      </c>
      <c r="JW282">
        <v>23.9904</v>
      </c>
      <c r="JX282">
        <v>100.891</v>
      </c>
      <c r="JY282">
        <v>100.157</v>
      </c>
    </row>
    <row r="283" spans="1:285">
      <c r="A283">
        <v>267</v>
      </c>
      <c r="B283">
        <v>1758506401.6</v>
      </c>
      <c r="C283">
        <v>2885</v>
      </c>
      <c r="D283" t="s">
        <v>965</v>
      </c>
      <c r="E283" t="s">
        <v>966</v>
      </c>
      <c r="F283">
        <v>5</v>
      </c>
      <c r="G283" t="s">
        <v>734</v>
      </c>
      <c r="H283" t="s">
        <v>420</v>
      </c>
      <c r="I283" t="s">
        <v>421</v>
      </c>
      <c r="J283">
        <v>1758506398.6</v>
      </c>
      <c r="K283">
        <f>(L283)/1000</f>
        <v>0</v>
      </c>
      <c r="L283">
        <f>1000*DL283*AJ283*(DH283-DI283)/(100*DA283*(1000-AJ283*DH283))</f>
        <v>0</v>
      </c>
      <c r="M283">
        <f>DL283*AJ283*(DG283-DF283*(1000-AJ283*DI283)/(1000-AJ283*DH283))/(100*DA283)</f>
        <v>0</v>
      </c>
      <c r="N283">
        <f>DF283 - IF(AJ283&gt;1, M283*DA283*100.0/(AL283), 0)</f>
        <v>0</v>
      </c>
      <c r="O283">
        <f>((U283-K283/2)*N283-M283)/(U283+K283/2)</f>
        <v>0</v>
      </c>
      <c r="P283">
        <f>O283*(DM283+DN283)/1000.0</f>
        <v>0</v>
      </c>
      <c r="Q283">
        <f>(DF283 - IF(AJ283&gt;1, M283*DA283*100.0/(AL283), 0))*(DM283+DN283)/1000.0</f>
        <v>0</v>
      </c>
      <c r="R283">
        <f>2.0/((1/T283-1/S283)+SIGN(T283)*SQRT((1/T283-1/S283)*(1/T283-1/S283) + 4*DB283/((DB283+1)*(DB283+1))*(2*1/T283*1/S283-1/S283*1/S283)))</f>
        <v>0</v>
      </c>
      <c r="S283">
        <f>IF(LEFT(DC283,1)&lt;&gt;"0",IF(LEFT(DC283,1)="1",3.0,DD283),$D$5+$E$5*(DT283*DM283/($K$5*1000))+$F$5*(DT283*DM283/($K$5*1000))*MAX(MIN(DA283,$J$5),$I$5)*MAX(MIN(DA283,$J$5),$I$5)+$G$5*MAX(MIN(DA283,$J$5),$I$5)*(DT283*DM283/($K$5*1000))+$H$5*(DT283*DM283/($K$5*1000))*(DT283*DM283/($K$5*1000)))</f>
        <v>0</v>
      </c>
      <c r="T283">
        <f>K283*(1000-(1000*0.61365*exp(17.502*X283/(240.97+X283))/(DM283+DN283)+DH283)/2)/(1000*0.61365*exp(17.502*X283/(240.97+X283))/(DM283+DN283)-DH283)</f>
        <v>0</v>
      </c>
      <c r="U283">
        <f>1/((DB283+1)/(R283/1.6)+1/(S283/1.37)) + DB283/((DB283+1)/(R283/1.6) + DB283/(S283/1.37))</f>
        <v>0</v>
      </c>
      <c r="V283">
        <f>(CW283*CZ283)</f>
        <v>0</v>
      </c>
      <c r="W283">
        <f>(DO283+(V283+2*0.95*5.67E-8*(((DO283+$B$7)+273)^4-(DO283+273)^4)-44100*K283)/(1.84*29.3*S283+8*0.95*5.67E-8*(DO283+273)^3))</f>
        <v>0</v>
      </c>
      <c r="X283">
        <f>($C$7*DP283+$D$7*DQ283+$E$7*W283)</f>
        <v>0</v>
      </c>
      <c r="Y283">
        <f>0.61365*exp(17.502*X283/(240.97+X283))</f>
        <v>0</v>
      </c>
      <c r="Z283">
        <f>(AA283/AB283*100)</f>
        <v>0</v>
      </c>
      <c r="AA283">
        <f>DH283*(DM283+DN283)/1000</f>
        <v>0</v>
      </c>
      <c r="AB283">
        <f>0.61365*exp(17.502*DO283/(240.97+DO283))</f>
        <v>0</v>
      </c>
      <c r="AC283">
        <f>(Y283-DH283*(DM283+DN283)/1000)</f>
        <v>0</v>
      </c>
      <c r="AD283">
        <f>(-K283*44100)</f>
        <v>0</v>
      </c>
      <c r="AE283">
        <f>2*29.3*S283*0.92*(DO283-X283)</f>
        <v>0</v>
      </c>
      <c r="AF283">
        <f>2*0.95*5.67E-8*(((DO283+$B$7)+273)^4-(X283+273)^4)</f>
        <v>0</v>
      </c>
      <c r="AG283">
        <f>V283+AF283+AD283+AE283</f>
        <v>0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MAX(0,($B$13+$C$13*DT283)/(1+$D$13*DT283)*DM283/(DO283+273)*$E$13)</f>
        <v>0</v>
      </c>
      <c r="AM283" t="s">
        <v>422</v>
      </c>
      <c r="AN283" t="s">
        <v>422</v>
      </c>
      <c r="AO283">
        <v>0</v>
      </c>
      <c r="AP283">
        <v>0</v>
      </c>
      <c r="AQ283">
        <f>1-AO283/AP283</f>
        <v>0</v>
      </c>
      <c r="AR283">
        <v>0</v>
      </c>
      <c r="AS283" t="s">
        <v>422</v>
      </c>
      <c r="AT283" t="s">
        <v>422</v>
      </c>
      <c r="AU283">
        <v>0</v>
      </c>
      <c r="AV283">
        <v>0</v>
      </c>
      <c r="AW283">
        <f>1-AU283/AV283</f>
        <v>0</v>
      </c>
      <c r="AX283">
        <v>0.5</v>
      </c>
      <c r="AY283">
        <f>CX283</f>
        <v>0</v>
      </c>
      <c r="AZ283">
        <f>M283</f>
        <v>0</v>
      </c>
      <c r="BA283">
        <f>AW283*AX283*AY283</f>
        <v>0</v>
      </c>
      <c r="BB283">
        <f>(AZ283-AR283)/AY283</f>
        <v>0</v>
      </c>
      <c r="BC283">
        <f>(AP283-AV283)/AV283</f>
        <v>0</v>
      </c>
      <c r="BD283">
        <f>AO283/(AQ283+AO283/AV283)</f>
        <v>0</v>
      </c>
      <c r="BE283" t="s">
        <v>422</v>
      </c>
      <c r="BF283">
        <v>0</v>
      </c>
      <c r="BG283">
        <f>IF(BF283&lt;&gt;0, BF283, BD283)</f>
        <v>0</v>
      </c>
      <c r="BH283">
        <f>1-BG283/AV283</f>
        <v>0</v>
      </c>
      <c r="BI283">
        <f>(AV283-AU283)/(AV283-BG283)</f>
        <v>0</v>
      </c>
      <c r="BJ283">
        <f>(AP283-AV283)/(AP283-BG283)</f>
        <v>0</v>
      </c>
      <c r="BK283">
        <f>(AV283-AU283)/(AV283-AO283)</f>
        <v>0</v>
      </c>
      <c r="BL283">
        <f>(AP283-AV283)/(AP283-AO283)</f>
        <v>0</v>
      </c>
      <c r="BM283">
        <f>(BI283*BG283/AU283)</f>
        <v>0</v>
      </c>
      <c r="BN283">
        <f>(1-BM283)</f>
        <v>0</v>
      </c>
      <c r="CW283">
        <f>$B$11*DU283+$C$11*DV283+$F$11*EG283*(1-EJ283)</f>
        <v>0</v>
      </c>
      <c r="CX283">
        <f>CW283*CY283</f>
        <v>0</v>
      </c>
      <c r="CY283">
        <f>($B$11*$D$9+$C$11*$D$9+$F$11*((ET283+EL283)/MAX(ET283+EL283+EU283, 0.1)*$I$9+EU283/MAX(ET283+EL283+EU283, 0.1)*$J$9))/($B$11+$C$11+$F$11)</f>
        <v>0</v>
      </c>
      <c r="CZ283">
        <f>($B$11*$K$9+$C$11*$K$9+$F$11*((ET283+EL283)/MAX(ET283+EL283+EU283, 0.1)*$P$9+EU283/MAX(ET283+EL283+EU283, 0.1)*$Q$9))/($B$11+$C$11+$F$11)</f>
        <v>0</v>
      </c>
      <c r="DA283">
        <v>1.91</v>
      </c>
      <c r="DB283">
        <v>0.5</v>
      </c>
      <c r="DC283" t="s">
        <v>423</v>
      </c>
      <c r="DD283">
        <v>2</v>
      </c>
      <c r="DE283">
        <v>1758506398.6</v>
      </c>
      <c r="DF283">
        <v>420.8471111111111</v>
      </c>
      <c r="DG283">
        <v>419.9917777777778</v>
      </c>
      <c r="DH283">
        <v>24.0365</v>
      </c>
      <c r="DI283">
        <v>24.00344444444444</v>
      </c>
      <c r="DJ283">
        <v>420.7272222222222</v>
      </c>
      <c r="DK283">
        <v>23.80108888888889</v>
      </c>
      <c r="DL283">
        <v>500.0605555555555</v>
      </c>
      <c r="DM283">
        <v>89.96311111111112</v>
      </c>
      <c r="DN283">
        <v>0.05440356666666667</v>
      </c>
      <c r="DO283">
        <v>30.27813333333333</v>
      </c>
      <c r="DP283">
        <v>29.9902</v>
      </c>
      <c r="DQ283">
        <v>999.9000000000001</v>
      </c>
      <c r="DR283">
        <v>0</v>
      </c>
      <c r="DS283">
        <v>0</v>
      </c>
      <c r="DT283">
        <v>10001.39333333333</v>
      </c>
      <c r="DU283">
        <v>0</v>
      </c>
      <c r="DV283">
        <v>1.553783333333333</v>
      </c>
      <c r="DW283">
        <v>0.8552585555555555</v>
      </c>
      <c r="DX283">
        <v>431.2117777777777</v>
      </c>
      <c r="DY283">
        <v>430.3208888888889</v>
      </c>
      <c r="DZ283">
        <v>0.03307404444444444</v>
      </c>
      <c r="EA283">
        <v>419.9917777777778</v>
      </c>
      <c r="EB283">
        <v>24.00344444444444</v>
      </c>
      <c r="EC283">
        <v>2.162398888888889</v>
      </c>
      <c r="ED283">
        <v>2.159425555555555</v>
      </c>
      <c r="EE283">
        <v>18.68643333333333</v>
      </c>
      <c r="EF283">
        <v>18.66442222222222</v>
      </c>
      <c r="EG283">
        <v>0.00500056</v>
      </c>
      <c r="EH283">
        <v>0</v>
      </c>
      <c r="EI283">
        <v>0</v>
      </c>
      <c r="EJ283">
        <v>0</v>
      </c>
      <c r="EK283">
        <v>173.9333333333333</v>
      </c>
      <c r="EL283">
        <v>0.00500056</v>
      </c>
      <c r="EM283">
        <v>-4.333333333333333</v>
      </c>
      <c r="EN283">
        <v>-3.011111111111111</v>
      </c>
      <c r="EO283">
        <v>35.76377777777778</v>
      </c>
      <c r="EP283">
        <v>39.347</v>
      </c>
      <c r="EQ283">
        <v>37.486</v>
      </c>
      <c r="ER283">
        <v>39.22888888888889</v>
      </c>
      <c r="ES283">
        <v>38.13866666666667</v>
      </c>
      <c r="ET283">
        <v>0</v>
      </c>
      <c r="EU283">
        <v>0</v>
      </c>
      <c r="EV283">
        <v>0</v>
      </c>
      <c r="EW283">
        <v>1758506403.7</v>
      </c>
      <c r="EX283">
        <v>0</v>
      </c>
      <c r="EY283">
        <v>172.612</v>
      </c>
      <c r="EZ283">
        <v>6.376923166788395</v>
      </c>
      <c r="FA283">
        <v>-5.115384710140717</v>
      </c>
      <c r="FB283">
        <v>-2.112</v>
      </c>
      <c r="FC283">
        <v>15</v>
      </c>
      <c r="FD283">
        <v>0</v>
      </c>
      <c r="FE283" t="s">
        <v>424</v>
      </c>
      <c r="FF283">
        <v>1747148579.5</v>
      </c>
      <c r="FG283">
        <v>1747148584.5</v>
      </c>
      <c r="FH283">
        <v>0</v>
      </c>
      <c r="FI283">
        <v>0.162</v>
      </c>
      <c r="FJ283">
        <v>-0.001</v>
      </c>
      <c r="FK283">
        <v>0.139</v>
      </c>
      <c r="FL283">
        <v>0.058</v>
      </c>
      <c r="FM283">
        <v>420</v>
      </c>
      <c r="FN283">
        <v>16</v>
      </c>
      <c r="FO283">
        <v>0.19</v>
      </c>
      <c r="FP283">
        <v>0.02</v>
      </c>
      <c r="FQ283">
        <v>0.8451759750000001</v>
      </c>
      <c r="FR283">
        <v>0.1569241913696048</v>
      </c>
      <c r="FS283">
        <v>0.03110755910826779</v>
      </c>
      <c r="FT283">
        <v>1</v>
      </c>
      <c r="FU283">
        <v>173.6970588235294</v>
      </c>
      <c r="FV283">
        <v>-6.424751684510285</v>
      </c>
      <c r="FW283">
        <v>5.256116061823915</v>
      </c>
      <c r="FX283">
        <v>0</v>
      </c>
      <c r="FY283">
        <v>0.044729418</v>
      </c>
      <c r="FZ283">
        <v>-0.1834332171106943</v>
      </c>
      <c r="GA283">
        <v>0.02372817917293562</v>
      </c>
      <c r="GB283">
        <v>0</v>
      </c>
      <c r="GC283">
        <v>1</v>
      </c>
      <c r="GD283">
        <v>3</v>
      </c>
      <c r="GE283" t="s">
        <v>425</v>
      </c>
      <c r="GF283">
        <v>3.12716</v>
      </c>
      <c r="GG283">
        <v>2.73203</v>
      </c>
      <c r="GH283">
        <v>0.085367</v>
      </c>
      <c r="GI283">
        <v>0.0856987</v>
      </c>
      <c r="GJ283">
        <v>0.106475</v>
      </c>
      <c r="GK283">
        <v>0.106885</v>
      </c>
      <c r="GL283">
        <v>27415.4</v>
      </c>
      <c r="GM283">
        <v>26563.2</v>
      </c>
      <c r="GN283">
        <v>30516.2</v>
      </c>
      <c r="GO283">
        <v>29308.1</v>
      </c>
      <c r="GP283">
        <v>37632.9</v>
      </c>
      <c r="GQ283">
        <v>34426.8</v>
      </c>
      <c r="GR283">
        <v>46687.7</v>
      </c>
      <c r="GS283">
        <v>43538.4</v>
      </c>
      <c r="GT283">
        <v>1.8172</v>
      </c>
      <c r="GU283">
        <v>1.87672</v>
      </c>
      <c r="GV283">
        <v>0.0814423</v>
      </c>
      <c r="GW283">
        <v>0</v>
      </c>
      <c r="GX283">
        <v>28.6632</v>
      </c>
      <c r="GY283">
        <v>999.9</v>
      </c>
      <c r="GZ283">
        <v>55</v>
      </c>
      <c r="HA283">
        <v>31.1</v>
      </c>
      <c r="HB283">
        <v>27.7417</v>
      </c>
      <c r="HC283">
        <v>62.9618</v>
      </c>
      <c r="HD283">
        <v>16.4904</v>
      </c>
      <c r="HE283">
        <v>1</v>
      </c>
      <c r="HF283">
        <v>0.159909</v>
      </c>
      <c r="HG283">
        <v>-1.57872</v>
      </c>
      <c r="HH283">
        <v>20.2102</v>
      </c>
      <c r="HI283">
        <v>5.23676</v>
      </c>
      <c r="HJ283">
        <v>11.974</v>
      </c>
      <c r="HK283">
        <v>4.97165</v>
      </c>
      <c r="HL283">
        <v>3.291</v>
      </c>
      <c r="HM283">
        <v>9999</v>
      </c>
      <c r="HN283">
        <v>9999</v>
      </c>
      <c r="HO283">
        <v>9999</v>
      </c>
      <c r="HP283">
        <v>999.9</v>
      </c>
      <c r="HQ283">
        <v>4.97296</v>
      </c>
      <c r="HR283">
        <v>1.87733</v>
      </c>
      <c r="HS283">
        <v>1.87544</v>
      </c>
      <c r="HT283">
        <v>1.87824</v>
      </c>
      <c r="HU283">
        <v>1.87499</v>
      </c>
      <c r="HV283">
        <v>1.87851</v>
      </c>
      <c r="HW283">
        <v>1.87561</v>
      </c>
      <c r="HX283">
        <v>1.87682</v>
      </c>
      <c r="HY283">
        <v>0</v>
      </c>
      <c r="HZ283">
        <v>0</v>
      </c>
      <c r="IA283">
        <v>0</v>
      </c>
      <c r="IB283">
        <v>0</v>
      </c>
      <c r="IC283" t="s">
        <v>426</v>
      </c>
      <c r="ID283" t="s">
        <v>427</v>
      </c>
      <c r="IE283" t="s">
        <v>428</v>
      </c>
      <c r="IF283" t="s">
        <v>428</v>
      </c>
      <c r="IG283" t="s">
        <v>428</v>
      </c>
      <c r="IH283" t="s">
        <v>428</v>
      </c>
      <c r="II283">
        <v>0</v>
      </c>
      <c r="IJ283">
        <v>100</v>
      </c>
      <c r="IK283">
        <v>100</v>
      </c>
      <c r="IL283">
        <v>0.12</v>
      </c>
      <c r="IM283">
        <v>0.2357</v>
      </c>
      <c r="IN283">
        <v>-0.2620446997112612</v>
      </c>
      <c r="IO283">
        <v>0.0009670109888777422</v>
      </c>
      <c r="IP283">
        <v>-2.06069886015755E-07</v>
      </c>
      <c r="IQ283">
        <v>1.492131737393187E-10</v>
      </c>
      <c r="IR283">
        <v>-0.04753701319922854</v>
      </c>
      <c r="IS283">
        <v>-0.001311061913088307</v>
      </c>
      <c r="IT283">
        <v>0.0006994928358591311</v>
      </c>
      <c r="IU283">
        <v>-6.08881213830995E-06</v>
      </c>
      <c r="IV283">
        <v>3</v>
      </c>
      <c r="IW283">
        <v>2112</v>
      </c>
      <c r="IX283">
        <v>1</v>
      </c>
      <c r="IY283">
        <v>30</v>
      </c>
      <c r="IZ283">
        <v>189297</v>
      </c>
      <c r="JA283">
        <v>189297</v>
      </c>
      <c r="JB283">
        <v>1.1145</v>
      </c>
      <c r="JC283">
        <v>2.55005</v>
      </c>
      <c r="JD283">
        <v>1.39893</v>
      </c>
      <c r="JE283">
        <v>2.35352</v>
      </c>
      <c r="JF283">
        <v>1.44897</v>
      </c>
      <c r="JG283">
        <v>2.55737</v>
      </c>
      <c r="JH283">
        <v>37.4338</v>
      </c>
      <c r="JI283">
        <v>24.2188</v>
      </c>
      <c r="JJ283">
        <v>18</v>
      </c>
      <c r="JK283">
        <v>475.955</v>
      </c>
      <c r="JL283">
        <v>483.827</v>
      </c>
      <c r="JM283">
        <v>31.0932</v>
      </c>
      <c r="JN283">
        <v>29.2387</v>
      </c>
      <c r="JO283">
        <v>30</v>
      </c>
      <c r="JP283">
        <v>28.9767</v>
      </c>
      <c r="JQ283">
        <v>29.0464</v>
      </c>
      <c r="JR283">
        <v>22.3421</v>
      </c>
      <c r="JS283">
        <v>22.3528</v>
      </c>
      <c r="JT283">
        <v>100</v>
      </c>
      <c r="JU283">
        <v>31.083</v>
      </c>
      <c r="JV283">
        <v>420</v>
      </c>
      <c r="JW283">
        <v>23.9904</v>
      </c>
      <c r="JX283">
        <v>100.891</v>
      </c>
      <c r="JY283">
        <v>100.157</v>
      </c>
    </row>
    <row r="284" spans="1:285">
      <c r="A284">
        <v>268</v>
      </c>
      <c r="B284">
        <v>1758506403.6</v>
      </c>
      <c r="C284">
        <v>2887</v>
      </c>
      <c r="D284" t="s">
        <v>967</v>
      </c>
      <c r="E284" t="s">
        <v>968</v>
      </c>
      <c r="F284">
        <v>5</v>
      </c>
      <c r="G284" t="s">
        <v>734</v>
      </c>
      <c r="H284" t="s">
        <v>420</v>
      </c>
      <c r="I284" t="s">
        <v>421</v>
      </c>
      <c r="J284">
        <v>1758506400.6</v>
      </c>
      <c r="K284">
        <f>(L284)/1000</f>
        <v>0</v>
      </c>
      <c r="L284">
        <f>1000*DL284*AJ284*(DH284-DI284)/(100*DA284*(1000-AJ284*DH284))</f>
        <v>0</v>
      </c>
      <c r="M284">
        <f>DL284*AJ284*(DG284-DF284*(1000-AJ284*DI284)/(1000-AJ284*DH284))/(100*DA284)</f>
        <v>0</v>
      </c>
      <c r="N284">
        <f>DF284 - IF(AJ284&gt;1, M284*DA284*100.0/(AL284), 0)</f>
        <v>0</v>
      </c>
      <c r="O284">
        <f>((U284-K284/2)*N284-M284)/(U284+K284/2)</f>
        <v>0</v>
      </c>
      <c r="P284">
        <f>O284*(DM284+DN284)/1000.0</f>
        <v>0</v>
      </c>
      <c r="Q284">
        <f>(DF284 - IF(AJ284&gt;1, M284*DA284*100.0/(AL284), 0))*(DM284+DN284)/1000.0</f>
        <v>0</v>
      </c>
      <c r="R284">
        <f>2.0/((1/T284-1/S284)+SIGN(T284)*SQRT((1/T284-1/S284)*(1/T284-1/S284) + 4*DB284/((DB284+1)*(DB284+1))*(2*1/T284*1/S284-1/S284*1/S284)))</f>
        <v>0</v>
      </c>
      <c r="S284">
        <f>IF(LEFT(DC284,1)&lt;&gt;"0",IF(LEFT(DC284,1)="1",3.0,DD284),$D$5+$E$5*(DT284*DM284/($K$5*1000))+$F$5*(DT284*DM284/($K$5*1000))*MAX(MIN(DA284,$J$5),$I$5)*MAX(MIN(DA284,$J$5),$I$5)+$G$5*MAX(MIN(DA284,$J$5),$I$5)*(DT284*DM284/($K$5*1000))+$H$5*(DT284*DM284/($K$5*1000))*(DT284*DM284/($K$5*1000)))</f>
        <v>0</v>
      </c>
      <c r="T284">
        <f>K284*(1000-(1000*0.61365*exp(17.502*X284/(240.97+X284))/(DM284+DN284)+DH284)/2)/(1000*0.61365*exp(17.502*X284/(240.97+X284))/(DM284+DN284)-DH284)</f>
        <v>0</v>
      </c>
      <c r="U284">
        <f>1/((DB284+1)/(R284/1.6)+1/(S284/1.37)) + DB284/((DB284+1)/(R284/1.6) + DB284/(S284/1.37))</f>
        <v>0</v>
      </c>
      <c r="V284">
        <f>(CW284*CZ284)</f>
        <v>0</v>
      </c>
      <c r="W284">
        <f>(DO284+(V284+2*0.95*5.67E-8*(((DO284+$B$7)+273)^4-(DO284+273)^4)-44100*K284)/(1.84*29.3*S284+8*0.95*5.67E-8*(DO284+273)^3))</f>
        <v>0</v>
      </c>
      <c r="X284">
        <f>($C$7*DP284+$D$7*DQ284+$E$7*W284)</f>
        <v>0</v>
      </c>
      <c r="Y284">
        <f>0.61365*exp(17.502*X284/(240.97+X284))</f>
        <v>0</v>
      </c>
      <c r="Z284">
        <f>(AA284/AB284*100)</f>
        <v>0</v>
      </c>
      <c r="AA284">
        <f>DH284*(DM284+DN284)/1000</f>
        <v>0</v>
      </c>
      <c r="AB284">
        <f>0.61365*exp(17.502*DO284/(240.97+DO284))</f>
        <v>0</v>
      </c>
      <c r="AC284">
        <f>(Y284-DH284*(DM284+DN284)/1000)</f>
        <v>0</v>
      </c>
      <c r="AD284">
        <f>(-K284*44100)</f>
        <v>0</v>
      </c>
      <c r="AE284">
        <f>2*29.3*S284*0.92*(DO284-X284)</f>
        <v>0</v>
      </c>
      <c r="AF284">
        <f>2*0.95*5.67E-8*(((DO284+$B$7)+273)^4-(X284+273)^4)</f>
        <v>0</v>
      </c>
      <c r="AG284">
        <f>V284+AF284+AD284+AE284</f>
        <v>0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MAX(0,($B$13+$C$13*DT284)/(1+$D$13*DT284)*DM284/(DO284+273)*$E$13)</f>
        <v>0</v>
      </c>
      <c r="AM284" t="s">
        <v>422</v>
      </c>
      <c r="AN284" t="s">
        <v>422</v>
      </c>
      <c r="AO284">
        <v>0</v>
      </c>
      <c r="AP284">
        <v>0</v>
      </c>
      <c r="AQ284">
        <f>1-AO284/AP284</f>
        <v>0</v>
      </c>
      <c r="AR284">
        <v>0</v>
      </c>
      <c r="AS284" t="s">
        <v>422</v>
      </c>
      <c r="AT284" t="s">
        <v>422</v>
      </c>
      <c r="AU284">
        <v>0</v>
      </c>
      <c r="AV284">
        <v>0</v>
      </c>
      <c r="AW284">
        <f>1-AU284/AV284</f>
        <v>0</v>
      </c>
      <c r="AX284">
        <v>0.5</v>
      </c>
      <c r="AY284">
        <f>CX284</f>
        <v>0</v>
      </c>
      <c r="AZ284">
        <f>M284</f>
        <v>0</v>
      </c>
      <c r="BA284">
        <f>AW284*AX284*AY284</f>
        <v>0</v>
      </c>
      <c r="BB284">
        <f>(AZ284-AR284)/AY284</f>
        <v>0</v>
      </c>
      <c r="BC284">
        <f>(AP284-AV284)/AV284</f>
        <v>0</v>
      </c>
      <c r="BD284">
        <f>AO284/(AQ284+AO284/AV284)</f>
        <v>0</v>
      </c>
      <c r="BE284" t="s">
        <v>422</v>
      </c>
      <c r="BF284">
        <v>0</v>
      </c>
      <c r="BG284">
        <f>IF(BF284&lt;&gt;0, BF284, BD284)</f>
        <v>0</v>
      </c>
      <c r="BH284">
        <f>1-BG284/AV284</f>
        <v>0</v>
      </c>
      <c r="BI284">
        <f>(AV284-AU284)/(AV284-BG284)</f>
        <v>0</v>
      </c>
      <c r="BJ284">
        <f>(AP284-AV284)/(AP284-BG284)</f>
        <v>0</v>
      </c>
      <c r="BK284">
        <f>(AV284-AU284)/(AV284-AO284)</f>
        <v>0</v>
      </c>
      <c r="BL284">
        <f>(AP284-AV284)/(AP284-AO284)</f>
        <v>0</v>
      </c>
      <c r="BM284">
        <f>(BI284*BG284/AU284)</f>
        <v>0</v>
      </c>
      <c r="BN284">
        <f>(1-BM284)</f>
        <v>0</v>
      </c>
      <c r="CW284">
        <f>$B$11*DU284+$C$11*DV284+$F$11*EG284*(1-EJ284)</f>
        <v>0</v>
      </c>
      <c r="CX284">
        <f>CW284*CY284</f>
        <v>0</v>
      </c>
      <c r="CY284">
        <f>($B$11*$D$9+$C$11*$D$9+$F$11*((ET284+EL284)/MAX(ET284+EL284+EU284, 0.1)*$I$9+EU284/MAX(ET284+EL284+EU284, 0.1)*$J$9))/($B$11+$C$11+$F$11)</f>
        <v>0</v>
      </c>
      <c r="CZ284">
        <f>($B$11*$K$9+$C$11*$K$9+$F$11*((ET284+EL284)/MAX(ET284+EL284+EU284, 0.1)*$P$9+EU284/MAX(ET284+EL284+EU284, 0.1)*$Q$9))/($B$11+$C$11+$F$11)</f>
        <v>0</v>
      </c>
      <c r="DA284">
        <v>1.91</v>
      </c>
      <c r="DB284">
        <v>0.5</v>
      </c>
      <c r="DC284" t="s">
        <v>423</v>
      </c>
      <c r="DD284">
        <v>2</v>
      </c>
      <c r="DE284">
        <v>1758506400.6</v>
      </c>
      <c r="DF284">
        <v>420.8371111111111</v>
      </c>
      <c r="DG284">
        <v>419.9847777777778</v>
      </c>
      <c r="DH284">
        <v>24.04442222222222</v>
      </c>
      <c r="DI284">
        <v>24.00382222222222</v>
      </c>
      <c r="DJ284">
        <v>420.7173333333333</v>
      </c>
      <c r="DK284">
        <v>23.80883333333334</v>
      </c>
      <c r="DL284">
        <v>500.059111111111</v>
      </c>
      <c r="DM284">
        <v>89.96373333333334</v>
      </c>
      <c r="DN284">
        <v>0.05431113333333334</v>
      </c>
      <c r="DO284">
        <v>30.28025555555555</v>
      </c>
      <c r="DP284">
        <v>29.99024444444444</v>
      </c>
      <c r="DQ284">
        <v>999.9000000000001</v>
      </c>
      <c r="DR284">
        <v>0</v>
      </c>
      <c r="DS284">
        <v>0</v>
      </c>
      <c r="DT284">
        <v>10002.01333333333</v>
      </c>
      <c r="DU284">
        <v>0</v>
      </c>
      <c r="DV284">
        <v>1.553783333333333</v>
      </c>
      <c r="DW284">
        <v>0.8523355555555555</v>
      </c>
      <c r="DX284">
        <v>431.2052222222222</v>
      </c>
      <c r="DY284">
        <v>430.3137777777778</v>
      </c>
      <c r="DZ284">
        <v>0.04059725555555556</v>
      </c>
      <c r="EA284">
        <v>419.9847777777778</v>
      </c>
      <c r="EB284">
        <v>24.00382222222222</v>
      </c>
      <c r="EC284">
        <v>2.163126666666666</v>
      </c>
      <c r="ED284">
        <v>2.159475555555556</v>
      </c>
      <c r="EE284">
        <v>18.69182222222222</v>
      </c>
      <c r="EF284">
        <v>18.66481111111111</v>
      </c>
      <c r="EG284">
        <v>0.00500056</v>
      </c>
      <c r="EH284">
        <v>0</v>
      </c>
      <c r="EI284">
        <v>0</v>
      </c>
      <c r="EJ284">
        <v>0</v>
      </c>
      <c r="EK284">
        <v>175.9222222222222</v>
      </c>
      <c r="EL284">
        <v>0.00500056</v>
      </c>
      <c r="EM284">
        <v>-5.588888888888889</v>
      </c>
      <c r="EN284">
        <v>-3.122222222222222</v>
      </c>
      <c r="EO284">
        <v>35.79844444444445</v>
      </c>
      <c r="EP284">
        <v>39.31911111111111</v>
      </c>
      <c r="EQ284">
        <v>37.45122222222223</v>
      </c>
      <c r="ER284">
        <v>39.18722222222222</v>
      </c>
      <c r="ES284">
        <v>38.13166666666667</v>
      </c>
      <c r="ET284">
        <v>0</v>
      </c>
      <c r="EU284">
        <v>0</v>
      </c>
      <c r="EV284">
        <v>0</v>
      </c>
      <c r="EW284">
        <v>1758506405.5</v>
      </c>
      <c r="EX284">
        <v>0</v>
      </c>
      <c r="EY284">
        <v>172.3538461538461</v>
      </c>
      <c r="EZ284">
        <v>21.35384616320982</v>
      </c>
      <c r="FA284">
        <v>-33.03931613650601</v>
      </c>
      <c r="FB284">
        <v>-1.338461538461538</v>
      </c>
      <c r="FC284">
        <v>15</v>
      </c>
      <c r="FD284">
        <v>0</v>
      </c>
      <c r="FE284" t="s">
        <v>424</v>
      </c>
      <c r="FF284">
        <v>1747148579.5</v>
      </c>
      <c r="FG284">
        <v>1747148584.5</v>
      </c>
      <c r="FH284">
        <v>0</v>
      </c>
      <c r="FI284">
        <v>0.162</v>
      </c>
      <c r="FJ284">
        <v>-0.001</v>
      </c>
      <c r="FK284">
        <v>0.139</v>
      </c>
      <c r="FL284">
        <v>0.058</v>
      </c>
      <c r="FM284">
        <v>420</v>
      </c>
      <c r="FN284">
        <v>16</v>
      </c>
      <c r="FO284">
        <v>0.19</v>
      </c>
      <c r="FP284">
        <v>0.02</v>
      </c>
      <c r="FQ284">
        <v>0.8469558780487806</v>
      </c>
      <c r="FR284">
        <v>0.1083100557491304</v>
      </c>
      <c r="FS284">
        <v>0.03010366205516314</v>
      </c>
      <c r="FT284">
        <v>1</v>
      </c>
      <c r="FU284">
        <v>173.7147058823529</v>
      </c>
      <c r="FV284">
        <v>-6.357524793800077</v>
      </c>
      <c r="FW284">
        <v>5.329282721460697</v>
      </c>
      <c r="FX284">
        <v>0</v>
      </c>
      <c r="FY284">
        <v>0.04341385414634146</v>
      </c>
      <c r="FZ284">
        <v>-0.1445549322648083</v>
      </c>
      <c r="GA284">
        <v>0.0225799819128901</v>
      </c>
      <c r="GB284">
        <v>0</v>
      </c>
      <c r="GC284">
        <v>1</v>
      </c>
      <c r="GD284">
        <v>3</v>
      </c>
      <c r="GE284" t="s">
        <v>425</v>
      </c>
      <c r="GF284">
        <v>3.12703</v>
      </c>
      <c r="GG284">
        <v>2.73201</v>
      </c>
      <c r="GH284">
        <v>0.08536530000000001</v>
      </c>
      <c r="GI284">
        <v>0.0857091</v>
      </c>
      <c r="GJ284">
        <v>0.10649</v>
      </c>
      <c r="GK284">
        <v>0.106886</v>
      </c>
      <c r="GL284">
        <v>27415.3</v>
      </c>
      <c r="GM284">
        <v>26562.9</v>
      </c>
      <c r="GN284">
        <v>30516.1</v>
      </c>
      <c r="GO284">
        <v>29308.1</v>
      </c>
      <c r="GP284">
        <v>37632.1</v>
      </c>
      <c r="GQ284">
        <v>34426.5</v>
      </c>
      <c r="GR284">
        <v>46687.6</v>
      </c>
      <c r="GS284">
        <v>43538</v>
      </c>
      <c r="GT284">
        <v>1.81693</v>
      </c>
      <c r="GU284">
        <v>1.877</v>
      </c>
      <c r="GV284">
        <v>0.0815466</v>
      </c>
      <c r="GW284">
        <v>0</v>
      </c>
      <c r="GX284">
        <v>28.6632</v>
      </c>
      <c r="GY284">
        <v>999.9</v>
      </c>
      <c r="GZ284">
        <v>55.1</v>
      </c>
      <c r="HA284">
        <v>31.1</v>
      </c>
      <c r="HB284">
        <v>27.789</v>
      </c>
      <c r="HC284">
        <v>62.7918</v>
      </c>
      <c r="HD284">
        <v>16.5465</v>
      </c>
      <c r="HE284">
        <v>1</v>
      </c>
      <c r="HF284">
        <v>0.159855</v>
      </c>
      <c r="HG284">
        <v>-1.54842</v>
      </c>
      <c r="HH284">
        <v>20.2105</v>
      </c>
      <c r="HI284">
        <v>5.23706</v>
      </c>
      <c r="HJ284">
        <v>11.974</v>
      </c>
      <c r="HK284">
        <v>4.97155</v>
      </c>
      <c r="HL284">
        <v>3.291</v>
      </c>
      <c r="HM284">
        <v>9999</v>
      </c>
      <c r="HN284">
        <v>9999</v>
      </c>
      <c r="HO284">
        <v>9999</v>
      </c>
      <c r="HP284">
        <v>999.9</v>
      </c>
      <c r="HQ284">
        <v>4.97296</v>
      </c>
      <c r="HR284">
        <v>1.87733</v>
      </c>
      <c r="HS284">
        <v>1.87544</v>
      </c>
      <c r="HT284">
        <v>1.87825</v>
      </c>
      <c r="HU284">
        <v>1.87498</v>
      </c>
      <c r="HV284">
        <v>1.87851</v>
      </c>
      <c r="HW284">
        <v>1.87561</v>
      </c>
      <c r="HX284">
        <v>1.87681</v>
      </c>
      <c r="HY284">
        <v>0</v>
      </c>
      <c r="HZ284">
        <v>0</v>
      </c>
      <c r="IA284">
        <v>0</v>
      </c>
      <c r="IB284">
        <v>0</v>
      </c>
      <c r="IC284" t="s">
        <v>426</v>
      </c>
      <c r="ID284" t="s">
        <v>427</v>
      </c>
      <c r="IE284" t="s">
        <v>428</v>
      </c>
      <c r="IF284" t="s">
        <v>428</v>
      </c>
      <c r="IG284" t="s">
        <v>428</v>
      </c>
      <c r="IH284" t="s">
        <v>428</v>
      </c>
      <c r="II284">
        <v>0</v>
      </c>
      <c r="IJ284">
        <v>100</v>
      </c>
      <c r="IK284">
        <v>100</v>
      </c>
      <c r="IL284">
        <v>0.119</v>
      </c>
      <c r="IM284">
        <v>0.2358</v>
      </c>
      <c r="IN284">
        <v>-0.2620446997112612</v>
      </c>
      <c r="IO284">
        <v>0.0009670109888777422</v>
      </c>
      <c r="IP284">
        <v>-2.06069886015755E-07</v>
      </c>
      <c r="IQ284">
        <v>1.492131737393187E-10</v>
      </c>
      <c r="IR284">
        <v>-0.04753701319922854</v>
      </c>
      <c r="IS284">
        <v>-0.001311061913088307</v>
      </c>
      <c r="IT284">
        <v>0.0006994928358591311</v>
      </c>
      <c r="IU284">
        <v>-6.08881213830995E-06</v>
      </c>
      <c r="IV284">
        <v>3</v>
      </c>
      <c r="IW284">
        <v>2112</v>
      </c>
      <c r="IX284">
        <v>1</v>
      </c>
      <c r="IY284">
        <v>30</v>
      </c>
      <c r="IZ284">
        <v>189297.1</v>
      </c>
      <c r="JA284">
        <v>189297</v>
      </c>
      <c r="JB284">
        <v>1.1145</v>
      </c>
      <c r="JC284">
        <v>2.55981</v>
      </c>
      <c r="JD284">
        <v>1.39893</v>
      </c>
      <c r="JE284">
        <v>2.35352</v>
      </c>
      <c r="JF284">
        <v>1.44897</v>
      </c>
      <c r="JG284">
        <v>2.47314</v>
      </c>
      <c r="JH284">
        <v>37.4338</v>
      </c>
      <c r="JI284">
        <v>24.2188</v>
      </c>
      <c r="JJ284">
        <v>18</v>
      </c>
      <c r="JK284">
        <v>475.803</v>
      </c>
      <c r="JL284">
        <v>484.001</v>
      </c>
      <c r="JM284">
        <v>31.0974</v>
      </c>
      <c r="JN284">
        <v>29.2383</v>
      </c>
      <c r="JO284">
        <v>30</v>
      </c>
      <c r="JP284">
        <v>28.9765</v>
      </c>
      <c r="JQ284">
        <v>29.0451</v>
      </c>
      <c r="JR284">
        <v>22.3399</v>
      </c>
      <c r="JS284">
        <v>22.3528</v>
      </c>
      <c r="JT284">
        <v>100</v>
      </c>
      <c r="JU284">
        <v>31.083</v>
      </c>
      <c r="JV284">
        <v>420</v>
      </c>
      <c r="JW284">
        <v>23.9903</v>
      </c>
      <c r="JX284">
        <v>100.891</v>
      </c>
      <c r="JY284">
        <v>100.156</v>
      </c>
    </row>
    <row r="285" spans="1:285">
      <c r="A285">
        <v>269</v>
      </c>
      <c r="B285">
        <v>1758506405.6</v>
      </c>
      <c r="C285">
        <v>2889</v>
      </c>
      <c r="D285" t="s">
        <v>969</v>
      </c>
      <c r="E285" t="s">
        <v>970</v>
      </c>
      <c r="F285">
        <v>5</v>
      </c>
      <c r="G285" t="s">
        <v>734</v>
      </c>
      <c r="H285" t="s">
        <v>420</v>
      </c>
      <c r="I285" t="s">
        <v>421</v>
      </c>
      <c r="J285">
        <v>1758506402.6</v>
      </c>
      <c r="K285">
        <f>(L285)/1000</f>
        <v>0</v>
      </c>
      <c r="L285">
        <f>1000*DL285*AJ285*(DH285-DI285)/(100*DA285*(1000-AJ285*DH285))</f>
        <v>0</v>
      </c>
      <c r="M285">
        <f>DL285*AJ285*(DG285-DF285*(1000-AJ285*DI285)/(1000-AJ285*DH285))/(100*DA285)</f>
        <v>0</v>
      </c>
      <c r="N285">
        <f>DF285 - IF(AJ285&gt;1, M285*DA285*100.0/(AL285), 0)</f>
        <v>0</v>
      </c>
      <c r="O285">
        <f>((U285-K285/2)*N285-M285)/(U285+K285/2)</f>
        <v>0</v>
      </c>
      <c r="P285">
        <f>O285*(DM285+DN285)/1000.0</f>
        <v>0</v>
      </c>
      <c r="Q285">
        <f>(DF285 - IF(AJ285&gt;1, M285*DA285*100.0/(AL285), 0))*(DM285+DN285)/1000.0</f>
        <v>0</v>
      </c>
      <c r="R285">
        <f>2.0/((1/T285-1/S285)+SIGN(T285)*SQRT((1/T285-1/S285)*(1/T285-1/S285) + 4*DB285/((DB285+1)*(DB285+1))*(2*1/T285*1/S285-1/S285*1/S285)))</f>
        <v>0</v>
      </c>
      <c r="S285">
        <f>IF(LEFT(DC285,1)&lt;&gt;"0",IF(LEFT(DC285,1)="1",3.0,DD285),$D$5+$E$5*(DT285*DM285/($K$5*1000))+$F$5*(DT285*DM285/($K$5*1000))*MAX(MIN(DA285,$J$5),$I$5)*MAX(MIN(DA285,$J$5),$I$5)+$G$5*MAX(MIN(DA285,$J$5),$I$5)*(DT285*DM285/($K$5*1000))+$H$5*(DT285*DM285/($K$5*1000))*(DT285*DM285/($K$5*1000)))</f>
        <v>0</v>
      </c>
      <c r="T285">
        <f>K285*(1000-(1000*0.61365*exp(17.502*X285/(240.97+X285))/(DM285+DN285)+DH285)/2)/(1000*0.61365*exp(17.502*X285/(240.97+X285))/(DM285+DN285)-DH285)</f>
        <v>0</v>
      </c>
      <c r="U285">
        <f>1/((DB285+1)/(R285/1.6)+1/(S285/1.37)) + DB285/((DB285+1)/(R285/1.6) + DB285/(S285/1.37))</f>
        <v>0</v>
      </c>
      <c r="V285">
        <f>(CW285*CZ285)</f>
        <v>0</v>
      </c>
      <c r="W285">
        <f>(DO285+(V285+2*0.95*5.67E-8*(((DO285+$B$7)+273)^4-(DO285+273)^4)-44100*K285)/(1.84*29.3*S285+8*0.95*5.67E-8*(DO285+273)^3))</f>
        <v>0</v>
      </c>
      <c r="X285">
        <f>($C$7*DP285+$D$7*DQ285+$E$7*W285)</f>
        <v>0</v>
      </c>
      <c r="Y285">
        <f>0.61365*exp(17.502*X285/(240.97+X285))</f>
        <v>0</v>
      </c>
      <c r="Z285">
        <f>(AA285/AB285*100)</f>
        <v>0</v>
      </c>
      <c r="AA285">
        <f>DH285*(DM285+DN285)/1000</f>
        <v>0</v>
      </c>
      <c r="AB285">
        <f>0.61365*exp(17.502*DO285/(240.97+DO285))</f>
        <v>0</v>
      </c>
      <c r="AC285">
        <f>(Y285-DH285*(DM285+DN285)/1000)</f>
        <v>0</v>
      </c>
      <c r="AD285">
        <f>(-K285*44100)</f>
        <v>0</v>
      </c>
      <c r="AE285">
        <f>2*29.3*S285*0.92*(DO285-X285)</f>
        <v>0</v>
      </c>
      <c r="AF285">
        <f>2*0.95*5.67E-8*(((DO285+$B$7)+273)^4-(X285+273)^4)</f>
        <v>0</v>
      </c>
      <c r="AG285">
        <f>V285+AF285+AD285+AE285</f>
        <v>0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MAX(0,($B$13+$C$13*DT285)/(1+$D$13*DT285)*DM285/(DO285+273)*$E$13)</f>
        <v>0</v>
      </c>
      <c r="AM285" t="s">
        <v>422</v>
      </c>
      <c r="AN285" t="s">
        <v>422</v>
      </c>
      <c r="AO285">
        <v>0</v>
      </c>
      <c r="AP285">
        <v>0</v>
      </c>
      <c r="AQ285">
        <f>1-AO285/AP285</f>
        <v>0</v>
      </c>
      <c r="AR285">
        <v>0</v>
      </c>
      <c r="AS285" t="s">
        <v>422</v>
      </c>
      <c r="AT285" t="s">
        <v>422</v>
      </c>
      <c r="AU285">
        <v>0</v>
      </c>
      <c r="AV285">
        <v>0</v>
      </c>
      <c r="AW285">
        <f>1-AU285/AV285</f>
        <v>0</v>
      </c>
      <c r="AX285">
        <v>0.5</v>
      </c>
      <c r="AY285">
        <f>CX285</f>
        <v>0</v>
      </c>
      <c r="AZ285">
        <f>M285</f>
        <v>0</v>
      </c>
      <c r="BA285">
        <f>AW285*AX285*AY285</f>
        <v>0</v>
      </c>
      <c r="BB285">
        <f>(AZ285-AR285)/AY285</f>
        <v>0</v>
      </c>
      <c r="BC285">
        <f>(AP285-AV285)/AV285</f>
        <v>0</v>
      </c>
      <c r="BD285">
        <f>AO285/(AQ285+AO285/AV285)</f>
        <v>0</v>
      </c>
      <c r="BE285" t="s">
        <v>422</v>
      </c>
      <c r="BF285">
        <v>0</v>
      </c>
      <c r="BG285">
        <f>IF(BF285&lt;&gt;0, BF285, BD285)</f>
        <v>0</v>
      </c>
      <c r="BH285">
        <f>1-BG285/AV285</f>
        <v>0</v>
      </c>
      <c r="BI285">
        <f>(AV285-AU285)/(AV285-BG285)</f>
        <v>0</v>
      </c>
      <c r="BJ285">
        <f>(AP285-AV285)/(AP285-BG285)</f>
        <v>0</v>
      </c>
      <c r="BK285">
        <f>(AV285-AU285)/(AV285-AO285)</f>
        <v>0</v>
      </c>
      <c r="BL285">
        <f>(AP285-AV285)/(AP285-AO285)</f>
        <v>0</v>
      </c>
      <c r="BM285">
        <f>(BI285*BG285/AU285)</f>
        <v>0</v>
      </c>
      <c r="BN285">
        <f>(1-BM285)</f>
        <v>0</v>
      </c>
      <c r="CW285">
        <f>$B$11*DU285+$C$11*DV285+$F$11*EG285*(1-EJ285)</f>
        <v>0</v>
      </c>
      <c r="CX285">
        <f>CW285*CY285</f>
        <v>0</v>
      </c>
      <c r="CY285">
        <f>($B$11*$D$9+$C$11*$D$9+$F$11*((ET285+EL285)/MAX(ET285+EL285+EU285, 0.1)*$I$9+EU285/MAX(ET285+EL285+EU285, 0.1)*$J$9))/($B$11+$C$11+$F$11)</f>
        <v>0</v>
      </c>
      <c r="CZ285">
        <f>($B$11*$K$9+$C$11*$K$9+$F$11*((ET285+EL285)/MAX(ET285+EL285+EU285, 0.1)*$P$9+EU285/MAX(ET285+EL285+EU285, 0.1)*$Q$9))/($B$11+$C$11+$F$11)</f>
        <v>0</v>
      </c>
      <c r="DA285">
        <v>1.91</v>
      </c>
      <c r="DB285">
        <v>0.5</v>
      </c>
      <c r="DC285" t="s">
        <v>423</v>
      </c>
      <c r="DD285">
        <v>2</v>
      </c>
      <c r="DE285">
        <v>1758506402.6</v>
      </c>
      <c r="DF285">
        <v>420.8263333333334</v>
      </c>
      <c r="DG285">
        <v>419.9717777777778</v>
      </c>
      <c r="DH285">
        <v>24.05062222222222</v>
      </c>
      <c r="DI285">
        <v>24.00416666666666</v>
      </c>
      <c r="DJ285">
        <v>420.7066666666667</v>
      </c>
      <c r="DK285">
        <v>23.81491111111111</v>
      </c>
      <c r="DL285">
        <v>500.0520000000001</v>
      </c>
      <c r="DM285">
        <v>89.96406666666667</v>
      </c>
      <c r="DN285">
        <v>0.05418672222222223</v>
      </c>
      <c r="DO285">
        <v>30.28237777777778</v>
      </c>
      <c r="DP285">
        <v>29.99187777777778</v>
      </c>
      <c r="DQ285">
        <v>999.9000000000001</v>
      </c>
      <c r="DR285">
        <v>0</v>
      </c>
      <c r="DS285">
        <v>0</v>
      </c>
      <c r="DT285">
        <v>10002.50222222222</v>
      </c>
      <c r="DU285">
        <v>0</v>
      </c>
      <c r="DV285">
        <v>1.549186666666666</v>
      </c>
      <c r="DW285">
        <v>0.8546075555555556</v>
      </c>
      <c r="DX285">
        <v>431.1969999999999</v>
      </c>
      <c r="DY285">
        <v>430.3006666666667</v>
      </c>
      <c r="DZ285">
        <v>0.04646066666666666</v>
      </c>
      <c r="EA285">
        <v>419.9717777777778</v>
      </c>
      <c r="EB285">
        <v>24.00416666666666</v>
      </c>
      <c r="EC285">
        <v>2.163695555555555</v>
      </c>
      <c r="ED285">
        <v>2.159514444444444</v>
      </c>
      <c r="EE285">
        <v>18.696</v>
      </c>
      <c r="EF285">
        <v>18.66511111111111</v>
      </c>
      <c r="EG285">
        <v>0.00500056</v>
      </c>
      <c r="EH285">
        <v>0</v>
      </c>
      <c r="EI285">
        <v>0</v>
      </c>
      <c r="EJ285">
        <v>0</v>
      </c>
      <c r="EK285">
        <v>173.5</v>
      </c>
      <c r="EL285">
        <v>0.00500056</v>
      </c>
      <c r="EM285">
        <v>-4.822222222222222</v>
      </c>
      <c r="EN285">
        <v>-2.744444444444444</v>
      </c>
      <c r="EO285">
        <v>35.75677777777778</v>
      </c>
      <c r="EP285">
        <v>39.29822222222222</v>
      </c>
      <c r="EQ285">
        <v>37.45122222222223</v>
      </c>
      <c r="ER285">
        <v>39.15933333333333</v>
      </c>
      <c r="ES285">
        <v>38.15244444444444</v>
      </c>
      <c r="ET285">
        <v>0</v>
      </c>
      <c r="EU285">
        <v>0</v>
      </c>
      <c r="EV285">
        <v>0</v>
      </c>
      <c r="EW285">
        <v>1758506407.3</v>
      </c>
      <c r="EX285">
        <v>0</v>
      </c>
      <c r="EY285">
        <v>172.332</v>
      </c>
      <c r="EZ285">
        <v>-3.769230811929875</v>
      </c>
      <c r="FA285">
        <v>-25.53846129496421</v>
      </c>
      <c r="FB285">
        <v>-2.252</v>
      </c>
      <c r="FC285">
        <v>15</v>
      </c>
      <c r="FD285">
        <v>0</v>
      </c>
      <c r="FE285" t="s">
        <v>424</v>
      </c>
      <c r="FF285">
        <v>1747148579.5</v>
      </c>
      <c r="FG285">
        <v>1747148584.5</v>
      </c>
      <c r="FH285">
        <v>0</v>
      </c>
      <c r="FI285">
        <v>0.162</v>
      </c>
      <c r="FJ285">
        <v>-0.001</v>
      </c>
      <c r="FK285">
        <v>0.139</v>
      </c>
      <c r="FL285">
        <v>0.058</v>
      </c>
      <c r="FM285">
        <v>420</v>
      </c>
      <c r="FN285">
        <v>16</v>
      </c>
      <c r="FO285">
        <v>0.19</v>
      </c>
      <c r="FP285">
        <v>0.02</v>
      </c>
      <c r="FQ285">
        <v>0.8483765</v>
      </c>
      <c r="FR285">
        <v>0.03346277673545813</v>
      </c>
      <c r="FS285">
        <v>0.0302927240364745</v>
      </c>
      <c r="FT285">
        <v>1</v>
      </c>
      <c r="FU285">
        <v>172.8176470588235</v>
      </c>
      <c r="FV285">
        <v>-10.54545453346943</v>
      </c>
      <c r="FW285">
        <v>4.628331587861574</v>
      </c>
      <c r="FX285">
        <v>0</v>
      </c>
      <c r="FY285">
        <v>0.03974322549999999</v>
      </c>
      <c r="FZ285">
        <v>-0.04821446161350863</v>
      </c>
      <c r="GA285">
        <v>0.01946539542650135</v>
      </c>
      <c r="GB285">
        <v>1</v>
      </c>
      <c r="GC285">
        <v>2</v>
      </c>
      <c r="GD285">
        <v>3</v>
      </c>
      <c r="GE285" t="s">
        <v>434</v>
      </c>
      <c r="GF285">
        <v>3.12721</v>
      </c>
      <c r="GG285">
        <v>2.73178</v>
      </c>
      <c r="GH285">
        <v>0.08537069999999999</v>
      </c>
      <c r="GI285">
        <v>0.0857102</v>
      </c>
      <c r="GJ285">
        <v>0.106507</v>
      </c>
      <c r="GK285">
        <v>0.10689</v>
      </c>
      <c r="GL285">
        <v>27415.3</v>
      </c>
      <c r="GM285">
        <v>26562.8</v>
      </c>
      <c r="GN285">
        <v>30516.3</v>
      </c>
      <c r="GO285">
        <v>29308.1</v>
      </c>
      <c r="GP285">
        <v>37631.5</v>
      </c>
      <c r="GQ285">
        <v>34426.3</v>
      </c>
      <c r="GR285">
        <v>46687.7</v>
      </c>
      <c r="GS285">
        <v>43538</v>
      </c>
      <c r="GT285">
        <v>1.81723</v>
      </c>
      <c r="GU285">
        <v>1.87658</v>
      </c>
      <c r="GV285">
        <v>0.08188189999999999</v>
      </c>
      <c r="GW285">
        <v>0</v>
      </c>
      <c r="GX285">
        <v>28.6632</v>
      </c>
      <c r="GY285">
        <v>999.9</v>
      </c>
      <c r="GZ285">
        <v>55.1</v>
      </c>
      <c r="HA285">
        <v>31.1</v>
      </c>
      <c r="HB285">
        <v>27.789</v>
      </c>
      <c r="HC285">
        <v>63.6718</v>
      </c>
      <c r="HD285">
        <v>16.6186</v>
      </c>
      <c r="HE285">
        <v>1</v>
      </c>
      <c r="HF285">
        <v>0.159825</v>
      </c>
      <c r="HG285">
        <v>-1.52484</v>
      </c>
      <c r="HH285">
        <v>20.2108</v>
      </c>
      <c r="HI285">
        <v>5.23721</v>
      </c>
      <c r="HJ285">
        <v>11.974</v>
      </c>
      <c r="HK285">
        <v>4.9716</v>
      </c>
      <c r="HL285">
        <v>3.291</v>
      </c>
      <c r="HM285">
        <v>9999</v>
      </c>
      <c r="HN285">
        <v>9999</v>
      </c>
      <c r="HO285">
        <v>9999</v>
      </c>
      <c r="HP285">
        <v>999.9</v>
      </c>
      <c r="HQ285">
        <v>4.97294</v>
      </c>
      <c r="HR285">
        <v>1.87731</v>
      </c>
      <c r="HS285">
        <v>1.87541</v>
      </c>
      <c r="HT285">
        <v>1.87822</v>
      </c>
      <c r="HU285">
        <v>1.87496</v>
      </c>
      <c r="HV285">
        <v>1.87851</v>
      </c>
      <c r="HW285">
        <v>1.87561</v>
      </c>
      <c r="HX285">
        <v>1.8768</v>
      </c>
      <c r="HY285">
        <v>0</v>
      </c>
      <c r="HZ285">
        <v>0</v>
      </c>
      <c r="IA285">
        <v>0</v>
      </c>
      <c r="IB285">
        <v>0</v>
      </c>
      <c r="IC285" t="s">
        <v>426</v>
      </c>
      <c r="ID285" t="s">
        <v>427</v>
      </c>
      <c r="IE285" t="s">
        <v>428</v>
      </c>
      <c r="IF285" t="s">
        <v>428</v>
      </c>
      <c r="IG285" t="s">
        <v>428</v>
      </c>
      <c r="IH285" t="s">
        <v>428</v>
      </c>
      <c r="II285">
        <v>0</v>
      </c>
      <c r="IJ285">
        <v>100</v>
      </c>
      <c r="IK285">
        <v>100</v>
      </c>
      <c r="IL285">
        <v>0.12</v>
      </c>
      <c r="IM285">
        <v>0.2359</v>
      </c>
      <c r="IN285">
        <v>-0.2620446997112612</v>
      </c>
      <c r="IO285">
        <v>0.0009670109888777422</v>
      </c>
      <c r="IP285">
        <v>-2.06069886015755E-07</v>
      </c>
      <c r="IQ285">
        <v>1.492131737393187E-10</v>
      </c>
      <c r="IR285">
        <v>-0.04753701319922854</v>
      </c>
      <c r="IS285">
        <v>-0.001311061913088307</v>
      </c>
      <c r="IT285">
        <v>0.0006994928358591311</v>
      </c>
      <c r="IU285">
        <v>-6.08881213830995E-06</v>
      </c>
      <c r="IV285">
        <v>3</v>
      </c>
      <c r="IW285">
        <v>2112</v>
      </c>
      <c r="IX285">
        <v>1</v>
      </c>
      <c r="IY285">
        <v>30</v>
      </c>
      <c r="IZ285">
        <v>189297.1</v>
      </c>
      <c r="JA285">
        <v>189297</v>
      </c>
      <c r="JB285">
        <v>1.1145</v>
      </c>
      <c r="JC285">
        <v>2.55737</v>
      </c>
      <c r="JD285">
        <v>1.39893</v>
      </c>
      <c r="JE285">
        <v>2.35229</v>
      </c>
      <c r="JF285">
        <v>1.44897</v>
      </c>
      <c r="JG285">
        <v>2.54883</v>
      </c>
      <c r="JH285">
        <v>37.4338</v>
      </c>
      <c r="JI285">
        <v>24.2101</v>
      </c>
      <c r="JJ285">
        <v>18</v>
      </c>
      <c r="JK285">
        <v>475.96</v>
      </c>
      <c r="JL285">
        <v>483.708</v>
      </c>
      <c r="JM285">
        <v>31.0992</v>
      </c>
      <c r="JN285">
        <v>29.237</v>
      </c>
      <c r="JO285">
        <v>30</v>
      </c>
      <c r="JP285">
        <v>28.9754</v>
      </c>
      <c r="JQ285">
        <v>29.0442</v>
      </c>
      <c r="JR285">
        <v>22.3401</v>
      </c>
      <c r="JS285">
        <v>22.3528</v>
      </c>
      <c r="JT285">
        <v>100</v>
      </c>
      <c r="JU285">
        <v>31.0895</v>
      </c>
      <c r="JV285">
        <v>420</v>
      </c>
      <c r="JW285">
        <v>23.9901</v>
      </c>
      <c r="JX285">
        <v>100.891</v>
      </c>
      <c r="JY285">
        <v>100.156</v>
      </c>
    </row>
    <row r="286" spans="1:285">
      <c r="A286">
        <v>270</v>
      </c>
      <c r="B286">
        <v>1758506407.6</v>
      </c>
      <c r="C286">
        <v>2891</v>
      </c>
      <c r="D286" t="s">
        <v>971</v>
      </c>
      <c r="E286" t="s">
        <v>972</v>
      </c>
      <c r="F286">
        <v>5</v>
      </c>
      <c r="G286" t="s">
        <v>734</v>
      </c>
      <c r="H286" t="s">
        <v>420</v>
      </c>
      <c r="I286" t="s">
        <v>421</v>
      </c>
      <c r="J286">
        <v>1758506404.6</v>
      </c>
      <c r="K286">
        <f>(L286)/1000</f>
        <v>0</v>
      </c>
      <c r="L286">
        <f>1000*DL286*AJ286*(DH286-DI286)/(100*DA286*(1000-AJ286*DH286))</f>
        <v>0</v>
      </c>
      <c r="M286">
        <f>DL286*AJ286*(DG286-DF286*(1000-AJ286*DI286)/(1000-AJ286*DH286))/(100*DA286)</f>
        <v>0</v>
      </c>
      <c r="N286">
        <f>DF286 - IF(AJ286&gt;1, M286*DA286*100.0/(AL286), 0)</f>
        <v>0</v>
      </c>
      <c r="O286">
        <f>((U286-K286/2)*N286-M286)/(U286+K286/2)</f>
        <v>0</v>
      </c>
      <c r="P286">
        <f>O286*(DM286+DN286)/1000.0</f>
        <v>0</v>
      </c>
      <c r="Q286">
        <f>(DF286 - IF(AJ286&gt;1, M286*DA286*100.0/(AL286), 0))*(DM286+DN286)/1000.0</f>
        <v>0</v>
      </c>
      <c r="R286">
        <f>2.0/((1/T286-1/S286)+SIGN(T286)*SQRT((1/T286-1/S286)*(1/T286-1/S286) + 4*DB286/((DB286+1)*(DB286+1))*(2*1/T286*1/S286-1/S286*1/S286)))</f>
        <v>0</v>
      </c>
      <c r="S286">
        <f>IF(LEFT(DC286,1)&lt;&gt;"0",IF(LEFT(DC286,1)="1",3.0,DD286),$D$5+$E$5*(DT286*DM286/($K$5*1000))+$F$5*(DT286*DM286/($K$5*1000))*MAX(MIN(DA286,$J$5),$I$5)*MAX(MIN(DA286,$J$5),$I$5)+$G$5*MAX(MIN(DA286,$J$5),$I$5)*(DT286*DM286/($K$5*1000))+$H$5*(DT286*DM286/($K$5*1000))*(DT286*DM286/($K$5*1000)))</f>
        <v>0</v>
      </c>
      <c r="T286">
        <f>K286*(1000-(1000*0.61365*exp(17.502*X286/(240.97+X286))/(DM286+DN286)+DH286)/2)/(1000*0.61365*exp(17.502*X286/(240.97+X286))/(DM286+DN286)-DH286)</f>
        <v>0</v>
      </c>
      <c r="U286">
        <f>1/((DB286+1)/(R286/1.6)+1/(S286/1.37)) + DB286/((DB286+1)/(R286/1.6) + DB286/(S286/1.37))</f>
        <v>0</v>
      </c>
      <c r="V286">
        <f>(CW286*CZ286)</f>
        <v>0</v>
      </c>
      <c r="W286">
        <f>(DO286+(V286+2*0.95*5.67E-8*(((DO286+$B$7)+273)^4-(DO286+273)^4)-44100*K286)/(1.84*29.3*S286+8*0.95*5.67E-8*(DO286+273)^3))</f>
        <v>0</v>
      </c>
      <c r="X286">
        <f>($C$7*DP286+$D$7*DQ286+$E$7*W286)</f>
        <v>0</v>
      </c>
      <c r="Y286">
        <f>0.61365*exp(17.502*X286/(240.97+X286))</f>
        <v>0</v>
      </c>
      <c r="Z286">
        <f>(AA286/AB286*100)</f>
        <v>0</v>
      </c>
      <c r="AA286">
        <f>DH286*(DM286+DN286)/1000</f>
        <v>0</v>
      </c>
      <c r="AB286">
        <f>0.61365*exp(17.502*DO286/(240.97+DO286))</f>
        <v>0</v>
      </c>
      <c r="AC286">
        <f>(Y286-DH286*(DM286+DN286)/1000)</f>
        <v>0</v>
      </c>
      <c r="AD286">
        <f>(-K286*44100)</f>
        <v>0</v>
      </c>
      <c r="AE286">
        <f>2*29.3*S286*0.92*(DO286-X286)</f>
        <v>0</v>
      </c>
      <c r="AF286">
        <f>2*0.95*5.67E-8*(((DO286+$B$7)+273)^4-(X286+273)^4)</f>
        <v>0</v>
      </c>
      <c r="AG286">
        <f>V286+AF286+AD286+AE286</f>
        <v>0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MAX(0,($B$13+$C$13*DT286)/(1+$D$13*DT286)*DM286/(DO286+273)*$E$13)</f>
        <v>0</v>
      </c>
      <c r="AM286" t="s">
        <v>422</v>
      </c>
      <c r="AN286" t="s">
        <v>422</v>
      </c>
      <c r="AO286">
        <v>0</v>
      </c>
      <c r="AP286">
        <v>0</v>
      </c>
      <c r="AQ286">
        <f>1-AO286/AP286</f>
        <v>0</v>
      </c>
      <c r="AR286">
        <v>0</v>
      </c>
      <c r="AS286" t="s">
        <v>422</v>
      </c>
      <c r="AT286" t="s">
        <v>422</v>
      </c>
      <c r="AU286">
        <v>0</v>
      </c>
      <c r="AV286">
        <v>0</v>
      </c>
      <c r="AW286">
        <f>1-AU286/AV286</f>
        <v>0</v>
      </c>
      <c r="AX286">
        <v>0.5</v>
      </c>
      <c r="AY286">
        <f>CX286</f>
        <v>0</v>
      </c>
      <c r="AZ286">
        <f>M286</f>
        <v>0</v>
      </c>
      <c r="BA286">
        <f>AW286*AX286*AY286</f>
        <v>0</v>
      </c>
      <c r="BB286">
        <f>(AZ286-AR286)/AY286</f>
        <v>0</v>
      </c>
      <c r="BC286">
        <f>(AP286-AV286)/AV286</f>
        <v>0</v>
      </c>
      <c r="BD286">
        <f>AO286/(AQ286+AO286/AV286)</f>
        <v>0</v>
      </c>
      <c r="BE286" t="s">
        <v>422</v>
      </c>
      <c r="BF286">
        <v>0</v>
      </c>
      <c r="BG286">
        <f>IF(BF286&lt;&gt;0, BF286, BD286)</f>
        <v>0</v>
      </c>
      <c r="BH286">
        <f>1-BG286/AV286</f>
        <v>0</v>
      </c>
      <c r="BI286">
        <f>(AV286-AU286)/(AV286-BG286)</f>
        <v>0</v>
      </c>
      <c r="BJ286">
        <f>(AP286-AV286)/(AP286-BG286)</f>
        <v>0</v>
      </c>
      <c r="BK286">
        <f>(AV286-AU286)/(AV286-AO286)</f>
        <v>0</v>
      </c>
      <c r="BL286">
        <f>(AP286-AV286)/(AP286-AO286)</f>
        <v>0</v>
      </c>
      <c r="BM286">
        <f>(BI286*BG286/AU286)</f>
        <v>0</v>
      </c>
      <c r="BN286">
        <f>(1-BM286)</f>
        <v>0</v>
      </c>
      <c r="CW286">
        <f>$B$11*DU286+$C$11*DV286+$F$11*EG286*(1-EJ286)</f>
        <v>0</v>
      </c>
      <c r="CX286">
        <f>CW286*CY286</f>
        <v>0</v>
      </c>
      <c r="CY286">
        <f>($B$11*$D$9+$C$11*$D$9+$F$11*((ET286+EL286)/MAX(ET286+EL286+EU286, 0.1)*$I$9+EU286/MAX(ET286+EL286+EU286, 0.1)*$J$9))/($B$11+$C$11+$F$11)</f>
        <v>0</v>
      </c>
      <c r="CZ286">
        <f>($B$11*$K$9+$C$11*$K$9+$F$11*((ET286+EL286)/MAX(ET286+EL286+EU286, 0.1)*$P$9+EU286/MAX(ET286+EL286+EU286, 0.1)*$Q$9))/($B$11+$C$11+$F$11)</f>
        <v>0</v>
      </c>
      <c r="DA286">
        <v>1.91</v>
      </c>
      <c r="DB286">
        <v>0.5</v>
      </c>
      <c r="DC286" t="s">
        <v>423</v>
      </c>
      <c r="DD286">
        <v>2</v>
      </c>
      <c r="DE286">
        <v>1758506404.6</v>
      </c>
      <c r="DF286">
        <v>420.8224444444444</v>
      </c>
      <c r="DG286">
        <v>419.986</v>
      </c>
      <c r="DH286">
        <v>24.05537777777777</v>
      </c>
      <c r="DI286">
        <v>24.00444444444445</v>
      </c>
      <c r="DJ286">
        <v>420.7031111111112</v>
      </c>
      <c r="DK286">
        <v>23.81955555555556</v>
      </c>
      <c r="DL286">
        <v>499.9693333333333</v>
      </c>
      <c r="DM286">
        <v>89.96470000000001</v>
      </c>
      <c r="DN286">
        <v>0.0541476</v>
      </c>
      <c r="DO286">
        <v>30.28365555555555</v>
      </c>
      <c r="DP286">
        <v>29.99443333333333</v>
      </c>
      <c r="DQ286">
        <v>999.9000000000001</v>
      </c>
      <c r="DR286">
        <v>0</v>
      </c>
      <c r="DS286">
        <v>0</v>
      </c>
      <c r="DT286">
        <v>10002.08666666667</v>
      </c>
      <c r="DU286">
        <v>0</v>
      </c>
      <c r="DV286">
        <v>1.54459</v>
      </c>
      <c r="DW286">
        <v>0.8367412222222222</v>
      </c>
      <c r="DX286">
        <v>431.1951111111111</v>
      </c>
      <c r="DY286">
        <v>430.3153333333333</v>
      </c>
      <c r="DZ286">
        <v>0.05092196666666667</v>
      </c>
      <c r="EA286">
        <v>419.986</v>
      </c>
      <c r="EB286">
        <v>24.00444444444445</v>
      </c>
      <c r="EC286">
        <v>2.164137777777778</v>
      </c>
      <c r="ED286">
        <v>2.159553333333333</v>
      </c>
      <c r="EE286">
        <v>18.69927777777778</v>
      </c>
      <c r="EF286">
        <v>18.66541111111111</v>
      </c>
      <c r="EG286">
        <v>0.00500056</v>
      </c>
      <c r="EH286">
        <v>0</v>
      </c>
      <c r="EI286">
        <v>0</v>
      </c>
      <c r="EJ286">
        <v>0</v>
      </c>
      <c r="EK286">
        <v>173.9222222222222</v>
      </c>
      <c r="EL286">
        <v>0.00500056</v>
      </c>
      <c r="EM286">
        <v>-5.399999999999999</v>
      </c>
      <c r="EN286">
        <v>-2.777777777777778</v>
      </c>
      <c r="EO286">
        <v>35.72900000000001</v>
      </c>
      <c r="EP286">
        <v>39.27755555555555</v>
      </c>
      <c r="EQ286">
        <v>37.43722222222222</v>
      </c>
      <c r="ER286">
        <v>39.11088888888889</v>
      </c>
      <c r="ES286">
        <v>38.14544444444444</v>
      </c>
      <c r="ET286">
        <v>0</v>
      </c>
      <c r="EU286">
        <v>0</v>
      </c>
      <c r="EV286">
        <v>0</v>
      </c>
      <c r="EW286">
        <v>1758506409.7</v>
      </c>
      <c r="EX286">
        <v>0</v>
      </c>
      <c r="EY286">
        <v>172.524</v>
      </c>
      <c r="EZ286">
        <v>11.69230756392843</v>
      </c>
      <c r="FA286">
        <v>-23.99999954150273</v>
      </c>
      <c r="FB286">
        <v>-3.444</v>
      </c>
      <c r="FC286">
        <v>15</v>
      </c>
      <c r="FD286">
        <v>0</v>
      </c>
      <c r="FE286" t="s">
        <v>424</v>
      </c>
      <c r="FF286">
        <v>1747148579.5</v>
      </c>
      <c r="FG286">
        <v>1747148584.5</v>
      </c>
      <c r="FH286">
        <v>0</v>
      </c>
      <c r="FI286">
        <v>0.162</v>
      </c>
      <c r="FJ286">
        <v>-0.001</v>
      </c>
      <c r="FK286">
        <v>0.139</v>
      </c>
      <c r="FL286">
        <v>0.058</v>
      </c>
      <c r="FM286">
        <v>420</v>
      </c>
      <c r="FN286">
        <v>16</v>
      </c>
      <c r="FO286">
        <v>0.19</v>
      </c>
      <c r="FP286">
        <v>0.02</v>
      </c>
      <c r="FQ286">
        <v>0.8461423414634145</v>
      </c>
      <c r="FR286">
        <v>0.01702386062717778</v>
      </c>
      <c r="FS286">
        <v>0.03005806913099047</v>
      </c>
      <c r="FT286">
        <v>1</v>
      </c>
      <c r="FU286">
        <v>172.7970588235294</v>
      </c>
      <c r="FV286">
        <v>0.499618093399636</v>
      </c>
      <c r="FW286">
        <v>4.60284344944179</v>
      </c>
      <c r="FX286">
        <v>1</v>
      </c>
      <c r="FY286">
        <v>0.03917326146341463</v>
      </c>
      <c r="FZ286">
        <v>0.001944474146341474</v>
      </c>
      <c r="GA286">
        <v>0.0181907092640812</v>
      </c>
      <c r="GB286">
        <v>1</v>
      </c>
      <c r="GC286">
        <v>3</v>
      </c>
      <c r="GD286">
        <v>3</v>
      </c>
      <c r="GE286" t="s">
        <v>431</v>
      </c>
      <c r="GF286">
        <v>3.12694</v>
      </c>
      <c r="GG286">
        <v>2.73211</v>
      </c>
      <c r="GH286">
        <v>0.0853739</v>
      </c>
      <c r="GI286">
        <v>0.0857149</v>
      </c>
      <c r="GJ286">
        <v>0.106516</v>
      </c>
      <c r="GK286">
        <v>0.106891</v>
      </c>
      <c r="GL286">
        <v>27415.3</v>
      </c>
      <c r="GM286">
        <v>26562.8</v>
      </c>
      <c r="GN286">
        <v>30516.4</v>
      </c>
      <c r="GO286">
        <v>29308.2</v>
      </c>
      <c r="GP286">
        <v>37631</v>
      </c>
      <c r="GQ286">
        <v>34426.4</v>
      </c>
      <c r="GR286">
        <v>46687.6</v>
      </c>
      <c r="GS286">
        <v>43538.1</v>
      </c>
      <c r="GT286">
        <v>1.81683</v>
      </c>
      <c r="GU286">
        <v>1.87695</v>
      </c>
      <c r="GV286">
        <v>0.082083</v>
      </c>
      <c r="GW286">
        <v>0</v>
      </c>
      <c r="GX286">
        <v>28.6632</v>
      </c>
      <c r="GY286">
        <v>999.9</v>
      </c>
      <c r="GZ286">
        <v>55.1</v>
      </c>
      <c r="HA286">
        <v>31.1</v>
      </c>
      <c r="HB286">
        <v>27.7864</v>
      </c>
      <c r="HC286">
        <v>63.0818</v>
      </c>
      <c r="HD286">
        <v>16.7228</v>
      </c>
      <c r="HE286">
        <v>1</v>
      </c>
      <c r="HF286">
        <v>0.159766</v>
      </c>
      <c r="HG286">
        <v>-1.5142</v>
      </c>
      <c r="HH286">
        <v>20.2109</v>
      </c>
      <c r="HI286">
        <v>5.23691</v>
      </c>
      <c r="HJ286">
        <v>11.974</v>
      </c>
      <c r="HK286">
        <v>4.97165</v>
      </c>
      <c r="HL286">
        <v>3.291</v>
      </c>
      <c r="HM286">
        <v>9999</v>
      </c>
      <c r="HN286">
        <v>9999</v>
      </c>
      <c r="HO286">
        <v>9999</v>
      </c>
      <c r="HP286">
        <v>999.9</v>
      </c>
      <c r="HQ286">
        <v>4.97294</v>
      </c>
      <c r="HR286">
        <v>1.87729</v>
      </c>
      <c r="HS286">
        <v>1.87541</v>
      </c>
      <c r="HT286">
        <v>1.87821</v>
      </c>
      <c r="HU286">
        <v>1.87497</v>
      </c>
      <c r="HV286">
        <v>1.87851</v>
      </c>
      <c r="HW286">
        <v>1.87561</v>
      </c>
      <c r="HX286">
        <v>1.87682</v>
      </c>
      <c r="HY286">
        <v>0</v>
      </c>
      <c r="HZ286">
        <v>0</v>
      </c>
      <c r="IA286">
        <v>0</v>
      </c>
      <c r="IB286">
        <v>0</v>
      </c>
      <c r="IC286" t="s">
        <v>426</v>
      </c>
      <c r="ID286" t="s">
        <v>427</v>
      </c>
      <c r="IE286" t="s">
        <v>428</v>
      </c>
      <c r="IF286" t="s">
        <v>428</v>
      </c>
      <c r="IG286" t="s">
        <v>428</v>
      </c>
      <c r="IH286" t="s">
        <v>428</v>
      </c>
      <c r="II286">
        <v>0</v>
      </c>
      <c r="IJ286">
        <v>100</v>
      </c>
      <c r="IK286">
        <v>100</v>
      </c>
      <c r="IL286">
        <v>0.12</v>
      </c>
      <c r="IM286">
        <v>0.2359</v>
      </c>
      <c r="IN286">
        <v>-0.2620446997112612</v>
      </c>
      <c r="IO286">
        <v>0.0009670109888777422</v>
      </c>
      <c r="IP286">
        <v>-2.06069886015755E-07</v>
      </c>
      <c r="IQ286">
        <v>1.492131737393187E-10</v>
      </c>
      <c r="IR286">
        <v>-0.04753701319922854</v>
      </c>
      <c r="IS286">
        <v>-0.001311061913088307</v>
      </c>
      <c r="IT286">
        <v>0.0006994928358591311</v>
      </c>
      <c r="IU286">
        <v>-6.08881213830995E-06</v>
      </c>
      <c r="IV286">
        <v>3</v>
      </c>
      <c r="IW286">
        <v>2112</v>
      </c>
      <c r="IX286">
        <v>1</v>
      </c>
      <c r="IY286">
        <v>30</v>
      </c>
      <c r="IZ286">
        <v>189297.1</v>
      </c>
      <c r="JA286">
        <v>189297.1</v>
      </c>
      <c r="JB286">
        <v>1.1145</v>
      </c>
      <c r="JC286">
        <v>2.55737</v>
      </c>
      <c r="JD286">
        <v>1.39893</v>
      </c>
      <c r="JE286">
        <v>2.35352</v>
      </c>
      <c r="JF286">
        <v>1.44897</v>
      </c>
      <c r="JG286">
        <v>2.55371</v>
      </c>
      <c r="JH286">
        <v>37.4338</v>
      </c>
      <c r="JI286">
        <v>24.2101</v>
      </c>
      <c r="JJ286">
        <v>18</v>
      </c>
      <c r="JK286">
        <v>475.734</v>
      </c>
      <c r="JL286">
        <v>483.957</v>
      </c>
      <c r="JM286">
        <v>31.0999</v>
      </c>
      <c r="JN286">
        <v>29.2362</v>
      </c>
      <c r="JO286">
        <v>29.9999</v>
      </c>
      <c r="JP286">
        <v>28.9742</v>
      </c>
      <c r="JQ286">
        <v>29.0439</v>
      </c>
      <c r="JR286">
        <v>22.3398</v>
      </c>
      <c r="JS286">
        <v>22.3528</v>
      </c>
      <c r="JT286">
        <v>100</v>
      </c>
      <c r="JU286">
        <v>31.0895</v>
      </c>
      <c r="JV286">
        <v>420</v>
      </c>
      <c r="JW286">
        <v>23.9888</v>
      </c>
      <c r="JX286">
        <v>100.891</v>
      </c>
      <c r="JY286">
        <v>100.156</v>
      </c>
    </row>
    <row r="287" spans="1:285">
      <c r="A287">
        <v>271</v>
      </c>
      <c r="B287">
        <v>1758506964.1</v>
      </c>
      <c r="C287">
        <v>3447.5</v>
      </c>
      <c r="D287" t="s">
        <v>973</v>
      </c>
      <c r="E287" t="s">
        <v>974</v>
      </c>
      <c r="F287">
        <v>5</v>
      </c>
      <c r="G287" t="s">
        <v>975</v>
      </c>
      <c r="H287" t="s">
        <v>420</v>
      </c>
      <c r="I287" t="s">
        <v>421</v>
      </c>
      <c r="J287">
        <v>1758506961.35</v>
      </c>
      <c r="K287">
        <f>(L287)/1000</f>
        <v>0</v>
      </c>
      <c r="L287">
        <f>1000*DL287*AJ287*(DH287-DI287)/(100*DA287*(1000-AJ287*DH287))</f>
        <v>0</v>
      </c>
      <c r="M287">
        <f>DL287*AJ287*(DG287-DF287*(1000-AJ287*DI287)/(1000-AJ287*DH287))/(100*DA287)</f>
        <v>0</v>
      </c>
      <c r="N287">
        <f>DF287 - IF(AJ287&gt;1, M287*DA287*100.0/(AL287), 0)</f>
        <v>0</v>
      </c>
      <c r="O287">
        <f>((U287-K287/2)*N287-M287)/(U287+K287/2)</f>
        <v>0</v>
      </c>
      <c r="P287">
        <f>O287*(DM287+DN287)/1000.0</f>
        <v>0</v>
      </c>
      <c r="Q287">
        <f>(DF287 - IF(AJ287&gt;1, M287*DA287*100.0/(AL287), 0))*(DM287+DN287)/1000.0</f>
        <v>0</v>
      </c>
      <c r="R287">
        <f>2.0/((1/T287-1/S287)+SIGN(T287)*SQRT((1/T287-1/S287)*(1/T287-1/S287) + 4*DB287/((DB287+1)*(DB287+1))*(2*1/T287*1/S287-1/S287*1/S287)))</f>
        <v>0</v>
      </c>
      <c r="S287">
        <f>IF(LEFT(DC287,1)&lt;&gt;"0",IF(LEFT(DC287,1)="1",3.0,DD287),$D$5+$E$5*(DT287*DM287/($K$5*1000))+$F$5*(DT287*DM287/($K$5*1000))*MAX(MIN(DA287,$J$5),$I$5)*MAX(MIN(DA287,$J$5),$I$5)+$G$5*MAX(MIN(DA287,$J$5),$I$5)*(DT287*DM287/($K$5*1000))+$H$5*(DT287*DM287/($K$5*1000))*(DT287*DM287/($K$5*1000)))</f>
        <v>0</v>
      </c>
      <c r="T287">
        <f>K287*(1000-(1000*0.61365*exp(17.502*X287/(240.97+X287))/(DM287+DN287)+DH287)/2)/(1000*0.61365*exp(17.502*X287/(240.97+X287))/(DM287+DN287)-DH287)</f>
        <v>0</v>
      </c>
      <c r="U287">
        <f>1/((DB287+1)/(R287/1.6)+1/(S287/1.37)) + DB287/((DB287+1)/(R287/1.6) + DB287/(S287/1.37))</f>
        <v>0</v>
      </c>
      <c r="V287">
        <f>(CW287*CZ287)</f>
        <v>0</v>
      </c>
      <c r="W287">
        <f>(DO287+(V287+2*0.95*5.67E-8*(((DO287+$B$7)+273)^4-(DO287+273)^4)-44100*K287)/(1.84*29.3*S287+8*0.95*5.67E-8*(DO287+273)^3))</f>
        <v>0</v>
      </c>
      <c r="X287">
        <f>($C$7*DP287+$D$7*DQ287+$E$7*W287)</f>
        <v>0</v>
      </c>
      <c r="Y287">
        <f>0.61365*exp(17.502*X287/(240.97+X287))</f>
        <v>0</v>
      </c>
      <c r="Z287">
        <f>(AA287/AB287*100)</f>
        <v>0</v>
      </c>
      <c r="AA287">
        <f>DH287*(DM287+DN287)/1000</f>
        <v>0</v>
      </c>
      <c r="AB287">
        <f>0.61365*exp(17.502*DO287/(240.97+DO287))</f>
        <v>0</v>
      </c>
      <c r="AC287">
        <f>(Y287-DH287*(DM287+DN287)/1000)</f>
        <v>0</v>
      </c>
      <c r="AD287">
        <f>(-K287*44100)</f>
        <v>0</v>
      </c>
      <c r="AE287">
        <f>2*29.3*S287*0.92*(DO287-X287)</f>
        <v>0</v>
      </c>
      <c r="AF287">
        <f>2*0.95*5.67E-8*(((DO287+$B$7)+273)^4-(X287+273)^4)</f>
        <v>0</v>
      </c>
      <c r="AG287">
        <f>V287+AF287+AD287+AE287</f>
        <v>0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MAX(0,($B$13+$C$13*DT287)/(1+$D$13*DT287)*DM287/(DO287+273)*$E$13)</f>
        <v>0</v>
      </c>
      <c r="AM287" t="s">
        <v>422</v>
      </c>
      <c r="AN287" t="s">
        <v>422</v>
      </c>
      <c r="AO287">
        <v>0</v>
      </c>
      <c r="AP287">
        <v>0</v>
      </c>
      <c r="AQ287">
        <f>1-AO287/AP287</f>
        <v>0</v>
      </c>
      <c r="AR287">
        <v>0</v>
      </c>
      <c r="AS287" t="s">
        <v>422</v>
      </c>
      <c r="AT287" t="s">
        <v>422</v>
      </c>
      <c r="AU287">
        <v>0</v>
      </c>
      <c r="AV287">
        <v>0</v>
      </c>
      <c r="AW287">
        <f>1-AU287/AV287</f>
        <v>0</v>
      </c>
      <c r="AX287">
        <v>0.5</v>
      </c>
      <c r="AY287">
        <f>CX287</f>
        <v>0</v>
      </c>
      <c r="AZ287">
        <f>M287</f>
        <v>0</v>
      </c>
      <c r="BA287">
        <f>AW287*AX287*AY287</f>
        <v>0</v>
      </c>
      <c r="BB287">
        <f>(AZ287-AR287)/AY287</f>
        <v>0</v>
      </c>
      <c r="BC287">
        <f>(AP287-AV287)/AV287</f>
        <v>0</v>
      </c>
      <c r="BD287">
        <f>AO287/(AQ287+AO287/AV287)</f>
        <v>0</v>
      </c>
      <c r="BE287" t="s">
        <v>422</v>
      </c>
      <c r="BF287">
        <v>0</v>
      </c>
      <c r="BG287">
        <f>IF(BF287&lt;&gt;0, BF287, BD287)</f>
        <v>0</v>
      </c>
      <c r="BH287">
        <f>1-BG287/AV287</f>
        <v>0</v>
      </c>
      <c r="BI287">
        <f>(AV287-AU287)/(AV287-BG287)</f>
        <v>0</v>
      </c>
      <c r="BJ287">
        <f>(AP287-AV287)/(AP287-BG287)</f>
        <v>0</v>
      </c>
      <c r="BK287">
        <f>(AV287-AU287)/(AV287-AO287)</f>
        <v>0</v>
      </c>
      <c r="BL287">
        <f>(AP287-AV287)/(AP287-AO287)</f>
        <v>0</v>
      </c>
      <c r="BM287">
        <f>(BI287*BG287/AU287)</f>
        <v>0</v>
      </c>
      <c r="BN287">
        <f>(1-BM287)</f>
        <v>0</v>
      </c>
      <c r="CW287">
        <f>$B$11*DU287+$C$11*DV287+$F$11*EG287*(1-EJ287)</f>
        <v>0</v>
      </c>
      <c r="CX287">
        <f>CW287*CY287</f>
        <v>0</v>
      </c>
      <c r="CY287">
        <f>($B$11*$D$9+$C$11*$D$9+$F$11*((ET287+EL287)/MAX(ET287+EL287+EU287, 0.1)*$I$9+EU287/MAX(ET287+EL287+EU287, 0.1)*$J$9))/($B$11+$C$11+$F$11)</f>
        <v>0</v>
      </c>
      <c r="CZ287">
        <f>($B$11*$K$9+$C$11*$K$9+$F$11*((ET287+EL287)/MAX(ET287+EL287+EU287, 0.1)*$P$9+EU287/MAX(ET287+EL287+EU287, 0.1)*$Q$9))/($B$11+$C$11+$F$11)</f>
        <v>0</v>
      </c>
      <c r="DA287">
        <v>5.52</v>
      </c>
      <c r="DB287">
        <v>0.5</v>
      </c>
      <c r="DC287" t="s">
        <v>423</v>
      </c>
      <c r="DD287">
        <v>2</v>
      </c>
      <c r="DE287">
        <v>1758506961.35</v>
      </c>
      <c r="DF287">
        <v>420.4548</v>
      </c>
      <c r="DG287">
        <v>419.9916999999999</v>
      </c>
      <c r="DH287">
        <v>23.76863</v>
      </c>
      <c r="DI287">
        <v>23.78111</v>
      </c>
      <c r="DJ287">
        <v>420.3357</v>
      </c>
      <c r="DK287">
        <v>23.53886</v>
      </c>
      <c r="DL287">
        <v>500.0867</v>
      </c>
      <c r="DM287">
        <v>89.98039000000001</v>
      </c>
      <c r="DN287">
        <v>0.05357563000000001</v>
      </c>
      <c r="DO287">
        <v>30.03166</v>
      </c>
      <c r="DP287">
        <v>29.99217</v>
      </c>
      <c r="DQ287">
        <v>999.9</v>
      </c>
      <c r="DR287">
        <v>0</v>
      </c>
      <c r="DS287">
        <v>0</v>
      </c>
      <c r="DT287">
        <v>10021.14</v>
      </c>
      <c r="DU287">
        <v>0</v>
      </c>
      <c r="DV287">
        <v>1.65492</v>
      </c>
      <c r="DW287">
        <v>0.4631806</v>
      </c>
      <c r="DX287">
        <v>430.6917</v>
      </c>
      <c r="DY287">
        <v>430.2227</v>
      </c>
      <c r="DZ287">
        <v>-0.01250742</v>
      </c>
      <c r="EA287">
        <v>419.9916999999999</v>
      </c>
      <c r="EB287">
        <v>23.78111</v>
      </c>
      <c r="EC287">
        <v>2.13871</v>
      </c>
      <c r="ED287">
        <v>2.139835</v>
      </c>
      <c r="EE287">
        <v>18.51047</v>
      </c>
      <c r="EF287">
        <v>18.51885</v>
      </c>
      <c r="EG287">
        <v>0.00500056</v>
      </c>
      <c r="EH287">
        <v>0</v>
      </c>
      <c r="EI287">
        <v>0</v>
      </c>
      <c r="EJ287">
        <v>0</v>
      </c>
      <c r="EK287">
        <v>0.49</v>
      </c>
      <c r="EL287">
        <v>0.00500056</v>
      </c>
      <c r="EM287">
        <v>-3.680000000000001</v>
      </c>
      <c r="EN287">
        <v>-2.14</v>
      </c>
      <c r="EO287">
        <v>35.7248</v>
      </c>
      <c r="EP287">
        <v>39.1746</v>
      </c>
      <c r="EQ287">
        <v>37.4624</v>
      </c>
      <c r="ER287">
        <v>38.8498</v>
      </c>
      <c r="ES287">
        <v>37.9874</v>
      </c>
      <c r="ET287">
        <v>0</v>
      </c>
      <c r="EU287">
        <v>0</v>
      </c>
      <c r="EV287">
        <v>0</v>
      </c>
      <c r="EW287">
        <v>1758506965.9</v>
      </c>
      <c r="EX287">
        <v>0</v>
      </c>
      <c r="EY287">
        <v>-2.173076923076923</v>
      </c>
      <c r="EZ287">
        <v>5.952136354072299</v>
      </c>
      <c r="FA287">
        <v>-5.791453324935951</v>
      </c>
      <c r="FB287">
        <v>-5.015384615384614</v>
      </c>
      <c r="FC287">
        <v>15</v>
      </c>
      <c r="FD287">
        <v>0</v>
      </c>
      <c r="FE287" t="s">
        <v>424</v>
      </c>
      <c r="FF287">
        <v>1747148579.5</v>
      </c>
      <c r="FG287">
        <v>1747148584.5</v>
      </c>
      <c r="FH287">
        <v>0</v>
      </c>
      <c r="FI287">
        <v>0.162</v>
      </c>
      <c r="FJ287">
        <v>-0.001</v>
      </c>
      <c r="FK287">
        <v>0.139</v>
      </c>
      <c r="FL287">
        <v>0.058</v>
      </c>
      <c r="FM287">
        <v>420</v>
      </c>
      <c r="FN287">
        <v>16</v>
      </c>
      <c r="FO287">
        <v>0.19</v>
      </c>
      <c r="FP287">
        <v>0.02</v>
      </c>
      <c r="FQ287">
        <v>0.4476556341463414</v>
      </c>
      <c r="FR287">
        <v>0.1048723275261326</v>
      </c>
      <c r="FS287">
        <v>0.03222568609783052</v>
      </c>
      <c r="FT287">
        <v>1</v>
      </c>
      <c r="FU287">
        <v>-1.65</v>
      </c>
      <c r="FV287">
        <v>-3.857906942365124</v>
      </c>
      <c r="FW287">
        <v>5.966733760166099</v>
      </c>
      <c r="FX287">
        <v>0</v>
      </c>
      <c r="FY287">
        <v>-0.02766417804878049</v>
      </c>
      <c r="FZ287">
        <v>0.1528541101045295</v>
      </c>
      <c r="GA287">
        <v>0.01598993856908702</v>
      </c>
      <c r="GB287">
        <v>0</v>
      </c>
      <c r="GC287">
        <v>1</v>
      </c>
      <c r="GD287">
        <v>3</v>
      </c>
      <c r="GE287" t="s">
        <v>425</v>
      </c>
      <c r="GF287">
        <v>3.12738</v>
      </c>
      <c r="GG287">
        <v>2.73133</v>
      </c>
      <c r="GH287">
        <v>0.0853454</v>
      </c>
      <c r="GI287">
        <v>0.0857391</v>
      </c>
      <c r="GJ287">
        <v>0.105669</v>
      </c>
      <c r="GK287">
        <v>0.10624</v>
      </c>
      <c r="GL287">
        <v>27417.1</v>
      </c>
      <c r="GM287">
        <v>26560.3</v>
      </c>
      <c r="GN287">
        <v>30517.1</v>
      </c>
      <c r="GO287">
        <v>29305.9</v>
      </c>
      <c r="GP287">
        <v>37668.3</v>
      </c>
      <c r="GQ287">
        <v>34449.5</v>
      </c>
      <c r="GR287">
        <v>46689.2</v>
      </c>
      <c r="GS287">
        <v>43535.5</v>
      </c>
      <c r="GT287">
        <v>1.81805</v>
      </c>
      <c r="GU287">
        <v>1.87687</v>
      </c>
      <c r="GV287">
        <v>0.087101</v>
      </c>
      <c r="GW287">
        <v>0</v>
      </c>
      <c r="GX287">
        <v>28.5689</v>
      </c>
      <c r="GY287">
        <v>999.9</v>
      </c>
      <c r="GZ287">
        <v>54.9</v>
      </c>
      <c r="HA287">
        <v>31.1</v>
      </c>
      <c r="HB287">
        <v>27.6803</v>
      </c>
      <c r="HC287">
        <v>63.2417</v>
      </c>
      <c r="HD287">
        <v>16.4383</v>
      </c>
      <c r="HE287">
        <v>1</v>
      </c>
      <c r="HF287">
        <v>0.157716</v>
      </c>
      <c r="HG287">
        <v>-1.32048</v>
      </c>
      <c r="HH287">
        <v>20.2125</v>
      </c>
      <c r="HI287">
        <v>5.23811</v>
      </c>
      <c r="HJ287">
        <v>11.974</v>
      </c>
      <c r="HK287">
        <v>4.9721</v>
      </c>
      <c r="HL287">
        <v>3.291</v>
      </c>
      <c r="HM287">
        <v>9999</v>
      </c>
      <c r="HN287">
        <v>9999</v>
      </c>
      <c r="HO287">
        <v>9999</v>
      </c>
      <c r="HP287">
        <v>999.9</v>
      </c>
      <c r="HQ287">
        <v>4.97291</v>
      </c>
      <c r="HR287">
        <v>1.8773</v>
      </c>
      <c r="HS287">
        <v>1.87544</v>
      </c>
      <c r="HT287">
        <v>1.87821</v>
      </c>
      <c r="HU287">
        <v>1.87495</v>
      </c>
      <c r="HV287">
        <v>1.87851</v>
      </c>
      <c r="HW287">
        <v>1.87562</v>
      </c>
      <c r="HX287">
        <v>1.87683</v>
      </c>
      <c r="HY287">
        <v>0</v>
      </c>
      <c r="HZ287">
        <v>0</v>
      </c>
      <c r="IA287">
        <v>0</v>
      </c>
      <c r="IB287">
        <v>0</v>
      </c>
      <c r="IC287" t="s">
        <v>426</v>
      </c>
      <c r="ID287" t="s">
        <v>427</v>
      </c>
      <c r="IE287" t="s">
        <v>428</v>
      </c>
      <c r="IF287" t="s">
        <v>428</v>
      </c>
      <c r="IG287" t="s">
        <v>428</v>
      </c>
      <c r="IH287" t="s">
        <v>428</v>
      </c>
      <c r="II287">
        <v>0</v>
      </c>
      <c r="IJ287">
        <v>100</v>
      </c>
      <c r="IK287">
        <v>100</v>
      </c>
      <c r="IL287">
        <v>0.119</v>
      </c>
      <c r="IM287">
        <v>0.2298</v>
      </c>
      <c r="IN287">
        <v>-0.2620446997112612</v>
      </c>
      <c r="IO287">
        <v>0.0009670109888777422</v>
      </c>
      <c r="IP287">
        <v>-2.06069886015755E-07</v>
      </c>
      <c r="IQ287">
        <v>1.492131737393187E-10</v>
      </c>
      <c r="IR287">
        <v>-0.04753701319922854</v>
      </c>
      <c r="IS287">
        <v>-0.001311061913088307</v>
      </c>
      <c r="IT287">
        <v>0.0006994928358591311</v>
      </c>
      <c r="IU287">
        <v>-6.08881213830995E-06</v>
      </c>
      <c r="IV287">
        <v>3</v>
      </c>
      <c r="IW287">
        <v>2112</v>
      </c>
      <c r="IX287">
        <v>1</v>
      </c>
      <c r="IY287">
        <v>30</v>
      </c>
      <c r="IZ287">
        <v>189306.4</v>
      </c>
      <c r="JA287">
        <v>189306.3</v>
      </c>
      <c r="JB287">
        <v>1.1145</v>
      </c>
      <c r="JC287">
        <v>2.56226</v>
      </c>
      <c r="JD287">
        <v>1.39893</v>
      </c>
      <c r="JE287">
        <v>2.35229</v>
      </c>
      <c r="JF287">
        <v>1.44897</v>
      </c>
      <c r="JG287">
        <v>2.47803</v>
      </c>
      <c r="JH287">
        <v>37.4338</v>
      </c>
      <c r="JI287">
        <v>24.2101</v>
      </c>
      <c r="JJ287">
        <v>18</v>
      </c>
      <c r="JK287">
        <v>475.892</v>
      </c>
      <c r="JL287">
        <v>483.199</v>
      </c>
      <c r="JM287">
        <v>30.6585</v>
      </c>
      <c r="JN287">
        <v>29.1961</v>
      </c>
      <c r="JO287">
        <v>30.0001</v>
      </c>
      <c r="JP287">
        <v>28.8944</v>
      </c>
      <c r="JQ287">
        <v>28.9573</v>
      </c>
      <c r="JR287">
        <v>22.3379</v>
      </c>
      <c r="JS287">
        <v>22.5852</v>
      </c>
      <c r="JT287">
        <v>100</v>
      </c>
      <c r="JU287">
        <v>30.6662</v>
      </c>
      <c r="JV287">
        <v>420</v>
      </c>
      <c r="JW287">
        <v>23.7506</v>
      </c>
      <c r="JX287">
        <v>100.895</v>
      </c>
      <c r="JY287">
        <v>100.15</v>
      </c>
    </row>
    <row r="288" spans="1:285">
      <c r="A288">
        <v>272</v>
      </c>
      <c r="B288">
        <v>1758506966.1</v>
      </c>
      <c r="C288">
        <v>3449.5</v>
      </c>
      <c r="D288" t="s">
        <v>976</v>
      </c>
      <c r="E288" t="s">
        <v>977</v>
      </c>
      <c r="F288">
        <v>5</v>
      </c>
      <c r="G288" t="s">
        <v>975</v>
      </c>
      <c r="H288" t="s">
        <v>420</v>
      </c>
      <c r="I288" t="s">
        <v>421</v>
      </c>
      <c r="J288">
        <v>1758506963.266667</v>
      </c>
      <c r="K288">
        <f>(L288)/1000</f>
        <v>0</v>
      </c>
      <c r="L288">
        <f>1000*DL288*AJ288*(DH288-DI288)/(100*DA288*(1000-AJ288*DH288))</f>
        <v>0</v>
      </c>
      <c r="M288">
        <f>DL288*AJ288*(DG288-DF288*(1000-AJ288*DI288)/(1000-AJ288*DH288))/(100*DA288)</f>
        <v>0</v>
      </c>
      <c r="N288">
        <f>DF288 - IF(AJ288&gt;1, M288*DA288*100.0/(AL288), 0)</f>
        <v>0</v>
      </c>
      <c r="O288">
        <f>((U288-K288/2)*N288-M288)/(U288+K288/2)</f>
        <v>0</v>
      </c>
      <c r="P288">
        <f>O288*(DM288+DN288)/1000.0</f>
        <v>0</v>
      </c>
      <c r="Q288">
        <f>(DF288 - IF(AJ288&gt;1, M288*DA288*100.0/(AL288), 0))*(DM288+DN288)/1000.0</f>
        <v>0</v>
      </c>
      <c r="R288">
        <f>2.0/((1/T288-1/S288)+SIGN(T288)*SQRT((1/T288-1/S288)*(1/T288-1/S288) + 4*DB288/((DB288+1)*(DB288+1))*(2*1/T288*1/S288-1/S288*1/S288)))</f>
        <v>0</v>
      </c>
      <c r="S288">
        <f>IF(LEFT(DC288,1)&lt;&gt;"0",IF(LEFT(DC288,1)="1",3.0,DD288),$D$5+$E$5*(DT288*DM288/($K$5*1000))+$F$5*(DT288*DM288/($K$5*1000))*MAX(MIN(DA288,$J$5),$I$5)*MAX(MIN(DA288,$J$5),$I$5)+$G$5*MAX(MIN(DA288,$J$5),$I$5)*(DT288*DM288/($K$5*1000))+$H$5*(DT288*DM288/($K$5*1000))*(DT288*DM288/($K$5*1000)))</f>
        <v>0</v>
      </c>
      <c r="T288">
        <f>K288*(1000-(1000*0.61365*exp(17.502*X288/(240.97+X288))/(DM288+DN288)+DH288)/2)/(1000*0.61365*exp(17.502*X288/(240.97+X288))/(DM288+DN288)-DH288)</f>
        <v>0</v>
      </c>
      <c r="U288">
        <f>1/((DB288+1)/(R288/1.6)+1/(S288/1.37)) + DB288/((DB288+1)/(R288/1.6) + DB288/(S288/1.37))</f>
        <v>0</v>
      </c>
      <c r="V288">
        <f>(CW288*CZ288)</f>
        <v>0</v>
      </c>
      <c r="W288">
        <f>(DO288+(V288+2*0.95*5.67E-8*(((DO288+$B$7)+273)^4-(DO288+273)^4)-44100*K288)/(1.84*29.3*S288+8*0.95*5.67E-8*(DO288+273)^3))</f>
        <v>0</v>
      </c>
      <c r="X288">
        <f>($C$7*DP288+$D$7*DQ288+$E$7*W288)</f>
        <v>0</v>
      </c>
      <c r="Y288">
        <f>0.61365*exp(17.502*X288/(240.97+X288))</f>
        <v>0</v>
      </c>
      <c r="Z288">
        <f>(AA288/AB288*100)</f>
        <v>0</v>
      </c>
      <c r="AA288">
        <f>DH288*(DM288+DN288)/1000</f>
        <v>0</v>
      </c>
      <c r="AB288">
        <f>0.61365*exp(17.502*DO288/(240.97+DO288))</f>
        <v>0</v>
      </c>
      <c r="AC288">
        <f>(Y288-DH288*(DM288+DN288)/1000)</f>
        <v>0</v>
      </c>
      <c r="AD288">
        <f>(-K288*44100)</f>
        <v>0</v>
      </c>
      <c r="AE288">
        <f>2*29.3*S288*0.92*(DO288-X288)</f>
        <v>0</v>
      </c>
      <c r="AF288">
        <f>2*0.95*5.67E-8*(((DO288+$B$7)+273)^4-(X288+273)^4)</f>
        <v>0</v>
      </c>
      <c r="AG288">
        <f>V288+AF288+AD288+AE288</f>
        <v>0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MAX(0,($B$13+$C$13*DT288)/(1+$D$13*DT288)*DM288/(DO288+273)*$E$13)</f>
        <v>0</v>
      </c>
      <c r="AM288" t="s">
        <v>422</v>
      </c>
      <c r="AN288" t="s">
        <v>422</v>
      </c>
      <c r="AO288">
        <v>0</v>
      </c>
      <c r="AP288">
        <v>0</v>
      </c>
      <c r="AQ288">
        <f>1-AO288/AP288</f>
        <v>0</v>
      </c>
      <c r="AR288">
        <v>0</v>
      </c>
      <c r="AS288" t="s">
        <v>422</v>
      </c>
      <c r="AT288" t="s">
        <v>422</v>
      </c>
      <c r="AU288">
        <v>0</v>
      </c>
      <c r="AV288">
        <v>0</v>
      </c>
      <c r="AW288">
        <f>1-AU288/AV288</f>
        <v>0</v>
      </c>
      <c r="AX288">
        <v>0.5</v>
      </c>
      <c r="AY288">
        <f>CX288</f>
        <v>0</v>
      </c>
      <c r="AZ288">
        <f>M288</f>
        <v>0</v>
      </c>
      <c r="BA288">
        <f>AW288*AX288*AY288</f>
        <v>0</v>
      </c>
      <c r="BB288">
        <f>(AZ288-AR288)/AY288</f>
        <v>0</v>
      </c>
      <c r="BC288">
        <f>(AP288-AV288)/AV288</f>
        <v>0</v>
      </c>
      <c r="BD288">
        <f>AO288/(AQ288+AO288/AV288)</f>
        <v>0</v>
      </c>
      <c r="BE288" t="s">
        <v>422</v>
      </c>
      <c r="BF288">
        <v>0</v>
      </c>
      <c r="BG288">
        <f>IF(BF288&lt;&gt;0, BF288, BD288)</f>
        <v>0</v>
      </c>
      <c r="BH288">
        <f>1-BG288/AV288</f>
        <v>0</v>
      </c>
      <c r="BI288">
        <f>(AV288-AU288)/(AV288-BG288)</f>
        <v>0</v>
      </c>
      <c r="BJ288">
        <f>(AP288-AV288)/(AP288-BG288)</f>
        <v>0</v>
      </c>
      <c r="BK288">
        <f>(AV288-AU288)/(AV288-AO288)</f>
        <v>0</v>
      </c>
      <c r="BL288">
        <f>(AP288-AV288)/(AP288-AO288)</f>
        <v>0</v>
      </c>
      <c r="BM288">
        <f>(BI288*BG288/AU288)</f>
        <v>0</v>
      </c>
      <c r="BN288">
        <f>(1-BM288)</f>
        <v>0</v>
      </c>
      <c r="CW288">
        <f>$B$11*DU288+$C$11*DV288+$F$11*EG288*(1-EJ288)</f>
        <v>0</v>
      </c>
      <c r="CX288">
        <f>CW288*CY288</f>
        <v>0</v>
      </c>
      <c r="CY288">
        <f>($B$11*$D$9+$C$11*$D$9+$F$11*((ET288+EL288)/MAX(ET288+EL288+EU288, 0.1)*$I$9+EU288/MAX(ET288+EL288+EU288, 0.1)*$J$9))/($B$11+$C$11+$F$11)</f>
        <v>0</v>
      </c>
      <c r="CZ288">
        <f>($B$11*$K$9+$C$11*$K$9+$F$11*((ET288+EL288)/MAX(ET288+EL288+EU288, 0.1)*$P$9+EU288/MAX(ET288+EL288+EU288, 0.1)*$Q$9))/($B$11+$C$11+$F$11)</f>
        <v>0</v>
      </c>
      <c r="DA288">
        <v>5.52</v>
      </c>
      <c r="DB288">
        <v>0.5</v>
      </c>
      <c r="DC288" t="s">
        <v>423</v>
      </c>
      <c r="DD288">
        <v>2</v>
      </c>
      <c r="DE288">
        <v>1758506963.266667</v>
      </c>
      <c r="DF288">
        <v>420.4624444444445</v>
      </c>
      <c r="DG288">
        <v>419.9918888888889</v>
      </c>
      <c r="DH288">
        <v>23.77056666666667</v>
      </c>
      <c r="DI288">
        <v>23.78112222222222</v>
      </c>
      <c r="DJ288">
        <v>420.3433333333334</v>
      </c>
      <c r="DK288">
        <v>23.54076666666667</v>
      </c>
      <c r="DL288">
        <v>500.0995555555556</v>
      </c>
      <c r="DM288">
        <v>89.98016666666666</v>
      </c>
      <c r="DN288">
        <v>0.0535745</v>
      </c>
      <c r="DO288">
        <v>30.03124444444445</v>
      </c>
      <c r="DP288">
        <v>29.99136666666667</v>
      </c>
      <c r="DQ288">
        <v>999.9000000000001</v>
      </c>
      <c r="DR288">
        <v>0</v>
      </c>
      <c r="DS288">
        <v>0</v>
      </c>
      <c r="DT288">
        <v>10010.78111111111</v>
      </c>
      <c r="DU288">
        <v>0</v>
      </c>
      <c r="DV288">
        <v>1.65492</v>
      </c>
      <c r="DW288">
        <v>0.4707271111111112</v>
      </c>
      <c r="DX288">
        <v>430.7004444444444</v>
      </c>
      <c r="DY288">
        <v>430.2228888888889</v>
      </c>
      <c r="DZ288">
        <v>-0.01056012222222222</v>
      </c>
      <c r="EA288">
        <v>419.9918888888889</v>
      </c>
      <c r="EB288">
        <v>23.78112222222222</v>
      </c>
      <c r="EC288">
        <v>2.138881111111111</v>
      </c>
      <c r="ED288">
        <v>2.139827777777778</v>
      </c>
      <c r="EE288">
        <v>18.51173333333333</v>
      </c>
      <c r="EF288">
        <v>18.5188</v>
      </c>
      <c r="EG288">
        <v>0.00500056</v>
      </c>
      <c r="EH288">
        <v>0</v>
      </c>
      <c r="EI288">
        <v>0</v>
      </c>
      <c r="EJ288">
        <v>0</v>
      </c>
      <c r="EK288">
        <v>0.6555555555555558</v>
      </c>
      <c r="EL288">
        <v>0.00500056</v>
      </c>
      <c r="EM288">
        <v>-7.066666666666666</v>
      </c>
      <c r="EN288">
        <v>-2.433333333333334</v>
      </c>
      <c r="EO288">
        <v>35.74277777777777</v>
      </c>
      <c r="EP288">
        <v>39.15255555555555</v>
      </c>
      <c r="EQ288">
        <v>37.47211111111111</v>
      </c>
      <c r="ER288">
        <v>38.81233333333333</v>
      </c>
      <c r="ES288">
        <v>37.96511111111111</v>
      </c>
      <c r="ET288">
        <v>0</v>
      </c>
      <c r="EU288">
        <v>0</v>
      </c>
      <c r="EV288">
        <v>0</v>
      </c>
      <c r="EW288">
        <v>1758506968.3</v>
      </c>
      <c r="EX288">
        <v>0</v>
      </c>
      <c r="EY288">
        <v>-2.361538461538461</v>
      </c>
      <c r="EZ288">
        <v>24.22564077836428</v>
      </c>
      <c r="FA288">
        <v>-7.716239965493502</v>
      </c>
      <c r="FB288">
        <v>-5.249999999999999</v>
      </c>
      <c r="FC288">
        <v>15</v>
      </c>
      <c r="FD288">
        <v>0</v>
      </c>
      <c r="FE288" t="s">
        <v>424</v>
      </c>
      <c r="FF288">
        <v>1747148579.5</v>
      </c>
      <c r="FG288">
        <v>1747148584.5</v>
      </c>
      <c r="FH288">
        <v>0</v>
      </c>
      <c r="FI288">
        <v>0.162</v>
      </c>
      <c r="FJ288">
        <v>-0.001</v>
      </c>
      <c r="FK288">
        <v>0.139</v>
      </c>
      <c r="FL288">
        <v>0.058</v>
      </c>
      <c r="FM288">
        <v>420</v>
      </c>
      <c r="FN288">
        <v>16</v>
      </c>
      <c r="FO288">
        <v>0.19</v>
      </c>
      <c r="FP288">
        <v>0.02</v>
      </c>
      <c r="FQ288">
        <v>0.4485908500000001</v>
      </c>
      <c r="FR288">
        <v>0.1761815684802995</v>
      </c>
      <c r="FS288">
        <v>0.03336431821463613</v>
      </c>
      <c r="FT288">
        <v>1</v>
      </c>
      <c r="FU288">
        <v>-2.214705882352941</v>
      </c>
      <c r="FV288">
        <v>-3.717341607153732</v>
      </c>
      <c r="FW288">
        <v>5.95246525068006</v>
      </c>
      <c r="FX288">
        <v>0</v>
      </c>
      <c r="FY288">
        <v>-0.02305402075</v>
      </c>
      <c r="FZ288">
        <v>0.1237985098311445</v>
      </c>
      <c r="GA288">
        <v>0.0127434352046323</v>
      </c>
      <c r="GB288">
        <v>0</v>
      </c>
      <c r="GC288">
        <v>1</v>
      </c>
      <c r="GD288">
        <v>3</v>
      </c>
      <c r="GE288" t="s">
        <v>425</v>
      </c>
      <c r="GF288">
        <v>3.12711</v>
      </c>
      <c r="GG288">
        <v>2.73107</v>
      </c>
      <c r="GH288">
        <v>0.085339</v>
      </c>
      <c r="GI288">
        <v>0.0857359</v>
      </c>
      <c r="GJ288">
        <v>0.105675</v>
      </c>
      <c r="GK288">
        <v>0.106236</v>
      </c>
      <c r="GL288">
        <v>27417.1</v>
      </c>
      <c r="GM288">
        <v>26560.3</v>
      </c>
      <c r="GN288">
        <v>30517</v>
      </c>
      <c r="GO288">
        <v>29305.9</v>
      </c>
      <c r="GP288">
        <v>37667.9</v>
      </c>
      <c r="GQ288">
        <v>34449.6</v>
      </c>
      <c r="GR288">
        <v>46689.1</v>
      </c>
      <c r="GS288">
        <v>43535.3</v>
      </c>
      <c r="GT288">
        <v>1.81782</v>
      </c>
      <c r="GU288">
        <v>1.87728</v>
      </c>
      <c r="GV288">
        <v>0.0873283</v>
      </c>
      <c r="GW288">
        <v>0</v>
      </c>
      <c r="GX288">
        <v>28.5701</v>
      </c>
      <c r="GY288">
        <v>999.9</v>
      </c>
      <c r="GZ288">
        <v>54.9</v>
      </c>
      <c r="HA288">
        <v>31.1</v>
      </c>
      <c r="HB288">
        <v>27.6838</v>
      </c>
      <c r="HC288">
        <v>63.2517</v>
      </c>
      <c r="HD288">
        <v>16.6466</v>
      </c>
      <c r="HE288">
        <v>1</v>
      </c>
      <c r="HF288">
        <v>0.157881</v>
      </c>
      <c r="HG288">
        <v>-1.3251</v>
      </c>
      <c r="HH288">
        <v>20.2125</v>
      </c>
      <c r="HI288">
        <v>5.23811</v>
      </c>
      <c r="HJ288">
        <v>11.974</v>
      </c>
      <c r="HK288">
        <v>4.97215</v>
      </c>
      <c r="HL288">
        <v>3.291</v>
      </c>
      <c r="HM288">
        <v>9999</v>
      </c>
      <c r="HN288">
        <v>9999</v>
      </c>
      <c r="HO288">
        <v>9999</v>
      </c>
      <c r="HP288">
        <v>999.9</v>
      </c>
      <c r="HQ288">
        <v>4.97293</v>
      </c>
      <c r="HR288">
        <v>1.87729</v>
      </c>
      <c r="HS288">
        <v>1.87545</v>
      </c>
      <c r="HT288">
        <v>1.8782</v>
      </c>
      <c r="HU288">
        <v>1.87498</v>
      </c>
      <c r="HV288">
        <v>1.87851</v>
      </c>
      <c r="HW288">
        <v>1.87561</v>
      </c>
      <c r="HX288">
        <v>1.87683</v>
      </c>
      <c r="HY288">
        <v>0</v>
      </c>
      <c r="HZ288">
        <v>0</v>
      </c>
      <c r="IA288">
        <v>0</v>
      </c>
      <c r="IB288">
        <v>0</v>
      </c>
      <c r="IC288" t="s">
        <v>426</v>
      </c>
      <c r="ID288" t="s">
        <v>427</v>
      </c>
      <c r="IE288" t="s">
        <v>428</v>
      </c>
      <c r="IF288" t="s">
        <v>428</v>
      </c>
      <c r="IG288" t="s">
        <v>428</v>
      </c>
      <c r="IH288" t="s">
        <v>428</v>
      </c>
      <c r="II288">
        <v>0</v>
      </c>
      <c r="IJ288">
        <v>100</v>
      </c>
      <c r="IK288">
        <v>100</v>
      </c>
      <c r="IL288">
        <v>0.119</v>
      </c>
      <c r="IM288">
        <v>0.2299</v>
      </c>
      <c r="IN288">
        <v>-0.2620446997112612</v>
      </c>
      <c r="IO288">
        <v>0.0009670109888777422</v>
      </c>
      <c r="IP288">
        <v>-2.06069886015755E-07</v>
      </c>
      <c r="IQ288">
        <v>1.492131737393187E-10</v>
      </c>
      <c r="IR288">
        <v>-0.04753701319922854</v>
      </c>
      <c r="IS288">
        <v>-0.001311061913088307</v>
      </c>
      <c r="IT288">
        <v>0.0006994928358591311</v>
      </c>
      <c r="IU288">
        <v>-6.08881213830995E-06</v>
      </c>
      <c r="IV288">
        <v>3</v>
      </c>
      <c r="IW288">
        <v>2112</v>
      </c>
      <c r="IX288">
        <v>1</v>
      </c>
      <c r="IY288">
        <v>30</v>
      </c>
      <c r="IZ288">
        <v>189306.4</v>
      </c>
      <c r="JA288">
        <v>189306.4</v>
      </c>
      <c r="JB288">
        <v>1.1145</v>
      </c>
      <c r="JC288">
        <v>2.55981</v>
      </c>
      <c r="JD288">
        <v>1.39893</v>
      </c>
      <c r="JE288">
        <v>2.35229</v>
      </c>
      <c r="JF288">
        <v>1.44897</v>
      </c>
      <c r="JG288">
        <v>2.56836</v>
      </c>
      <c r="JH288">
        <v>37.4338</v>
      </c>
      <c r="JI288">
        <v>24.2188</v>
      </c>
      <c r="JJ288">
        <v>18</v>
      </c>
      <c r="JK288">
        <v>475.769</v>
      </c>
      <c r="JL288">
        <v>483.466</v>
      </c>
      <c r="JM288">
        <v>30.6611</v>
      </c>
      <c r="JN288">
        <v>29.1961</v>
      </c>
      <c r="JO288">
        <v>30.0002</v>
      </c>
      <c r="JP288">
        <v>28.8944</v>
      </c>
      <c r="JQ288">
        <v>28.9573</v>
      </c>
      <c r="JR288">
        <v>22.3373</v>
      </c>
      <c r="JS288">
        <v>22.5852</v>
      </c>
      <c r="JT288">
        <v>100</v>
      </c>
      <c r="JU288">
        <v>30.6662</v>
      </c>
      <c r="JV288">
        <v>420</v>
      </c>
      <c r="JW288">
        <v>23.747</v>
      </c>
      <c r="JX288">
        <v>100.894</v>
      </c>
      <c r="JY288">
        <v>100.149</v>
      </c>
    </row>
    <row r="289" spans="1:285">
      <c r="A289">
        <v>273</v>
      </c>
      <c r="B289">
        <v>1758506968.1</v>
      </c>
      <c r="C289">
        <v>3451.5</v>
      </c>
      <c r="D289" t="s">
        <v>978</v>
      </c>
      <c r="E289" t="s">
        <v>979</v>
      </c>
      <c r="F289">
        <v>5</v>
      </c>
      <c r="G289" t="s">
        <v>975</v>
      </c>
      <c r="H289" t="s">
        <v>420</v>
      </c>
      <c r="I289" t="s">
        <v>421</v>
      </c>
      <c r="J289">
        <v>1758506965.4125</v>
      </c>
      <c r="K289">
        <f>(L289)/1000</f>
        <v>0</v>
      </c>
      <c r="L289">
        <f>1000*DL289*AJ289*(DH289-DI289)/(100*DA289*(1000-AJ289*DH289))</f>
        <v>0</v>
      </c>
      <c r="M289">
        <f>DL289*AJ289*(DG289-DF289*(1000-AJ289*DI289)/(1000-AJ289*DH289))/(100*DA289)</f>
        <v>0</v>
      </c>
      <c r="N289">
        <f>DF289 - IF(AJ289&gt;1, M289*DA289*100.0/(AL289), 0)</f>
        <v>0</v>
      </c>
      <c r="O289">
        <f>((U289-K289/2)*N289-M289)/(U289+K289/2)</f>
        <v>0</v>
      </c>
      <c r="P289">
        <f>O289*(DM289+DN289)/1000.0</f>
        <v>0</v>
      </c>
      <c r="Q289">
        <f>(DF289 - IF(AJ289&gt;1, M289*DA289*100.0/(AL289), 0))*(DM289+DN289)/1000.0</f>
        <v>0</v>
      </c>
      <c r="R289">
        <f>2.0/((1/T289-1/S289)+SIGN(T289)*SQRT((1/T289-1/S289)*(1/T289-1/S289) + 4*DB289/((DB289+1)*(DB289+1))*(2*1/T289*1/S289-1/S289*1/S289)))</f>
        <v>0</v>
      </c>
      <c r="S289">
        <f>IF(LEFT(DC289,1)&lt;&gt;"0",IF(LEFT(DC289,1)="1",3.0,DD289),$D$5+$E$5*(DT289*DM289/($K$5*1000))+$F$5*(DT289*DM289/($K$5*1000))*MAX(MIN(DA289,$J$5),$I$5)*MAX(MIN(DA289,$J$5),$I$5)+$G$5*MAX(MIN(DA289,$J$5),$I$5)*(DT289*DM289/($K$5*1000))+$H$5*(DT289*DM289/($K$5*1000))*(DT289*DM289/($K$5*1000)))</f>
        <v>0</v>
      </c>
      <c r="T289">
        <f>K289*(1000-(1000*0.61365*exp(17.502*X289/(240.97+X289))/(DM289+DN289)+DH289)/2)/(1000*0.61365*exp(17.502*X289/(240.97+X289))/(DM289+DN289)-DH289)</f>
        <v>0</v>
      </c>
      <c r="U289">
        <f>1/((DB289+1)/(R289/1.6)+1/(S289/1.37)) + DB289/((DB289+1)/(R289/1.6) + DB289/(S289/1.37))</f>
        <v>0</v>
      </c>
      <c r="V289">
        <f>(CW289*CZ289)</f>
        <v>0</v>
      </c>
      <c r="W289">
        <f>(DO289+(V289+2*0.95*5.67E-8*(((DO289+$B$7)+273)^4-(DO289+273)^4)-44100*K289)/(1.84*29.3*S289+8*0.95*5.67E-8*(DO289+273)^3))</f>
        <v>0</v>
      </c>
      <c r="X289">
        <f>($C$7*DP289+$D$7*DQ289+$E$7*W289)</f>
        <v>0</v>
      </c>
      <c r="Y289">
        <f>0.61365*exp(17.502*X289/(240.97+X289))</f>
        <v>0</v>
      </c>
      <c r="Z289">
        <f>(AA289/AB289*100)</f>
        <v>0</v>
      </c>
      <c r="AA289">
        <f>DH289*(DM289+DN289)/1000</f>
        <v>0</v>
      </c>
      <c r="AB289">
        <f>0.61365*exp(17.502*DO289/(240.97+DO289))</f>
        <v>0</v>
      </c>
      <c r="AC289">
        <f>(Y289-DH289*(DM289+DN289)/1000)</f>
        <v>0</v>
      </c>
      <c r="AD289">
        <f>(-K289*44100)</f>
        <v>0</v>
      </c>
      <c r="AE289">
        <f>2*29.3*S289*0.92*(DO289-X289)</f>
        <v>0</v>
      </c>
      <c r="AF289">
        <f>2*0.95*5.67E-8*(((DO289+$B$7)+273)^4-(X289+273)^4)</f>
        <v>0</v>
      </c>
      <c r="AG289">
        <f>V289+AF289+AD289+AE289</f>
        <v>0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MAX(0,($B$13+$C$13*DT289)/(1+$D$13*DT289)*DM289/(DO289+273)*$E$13)</f>
        <v>0</v>
      </c>
      <c r="AM289" t="s">
        <v>422</v>
      </c>
      <c r="AN289" t="s">
        <v>422</v>
      </c>
      <c r="AO289">
        <v>0</v>
      </c>
      <c r="AP289">
        <v>0</v>
      </c>
      <c r="AQ289">
        <f>1-AO289/AP289</f>
        <v>0</v>
      </c>
      <c r="AR289">
        <v>0</v>
      </c>
      <c r="AS289" t="s">
        <v>422</v>
      </c>
      <c r="AT289" t="s">
        <v>422</v>
      </c>
      <c r="AU289">
        <v>0</v>
      </c>
      <c r="AV289">
        <v>0</v>
      </c>
      <c r="AW289">
        <f>1-AU289/AV289</f>
        <v>0</v>
      </c>
      <c r="AX289">
        <v>0.5</v>
      </c>
      <c r="AY289">
        <f>CX289</f>
        <v>0</v>
      </c>
      <c r="AZ289">
        <f>M289</f>
        <v>0</v>
      </c>
      <c r="BA289">
        <f>AW289*AX289*AY289</f>
        <v>0</v>
      </c>
      <c r="BB289">
        <f>(AZ289-AR289)/AY289</f>
        <v>0</v>
      </c>
      <c r="BC289">
        <f>(AP289-AV289)/AV289</f>
        <v>0</v>
      </c>
      <c r="BD289">
        <f>AO289/(AQ289+AO289/AV289)</f>
        <v>0</v>
      </c>
      <c r="BE289" t="s">
        <v>422</v>
      </c>
      <c r="BF289">
        <v>0</v>
      </c>
      <c r="BG289">
        <f>IF(BF289&lt;&gt;0, BF289, BD289)</f>
        <v>0</v>
      </c>
      <c r="BH289">
        <f>1-BG289/AV289</f>
        <v>0</v>
      </c>
      <c r="BI289">
        <f>(AV289-AU289)/(AV289-BG289)</f>
        <v>0</v>
      </c>
      <c r="BJ289">
        <f>(AP289-AV289)/(AP289-BG289)</f>
        <v>0</v>
      </c>
      <c r="BK289">
        <f>(AV289-AU289)/(AV289-AO289)</f>
        <v>0</v>
      </c>
      <c r="BL289">
        <f>(AP289-AV289)/(AP289-AO289)</f>
        <v>0</v>
      </c>
      <c r="BM289">
        <f>(BI289*BG289/AU289)</f>
        <v>0</v>
      </c>
      <c r="BN289">
        <f>(1-BM289)</f>
        <v>0</v>
      </c>
      <c r="CW289">
        <f>$B$11*DU289+$C$11*DV289+$F$11*EG289*(1-EJ289)</f>
        <v>0</v>
      </c>
      <c r="CX289">
        <f>CW289*CY289</f>
        <v>0</v>
      </c>
      <c r="CY289">
        <f>($B$11*$D$9+$C$11*$D$9+$F$11*((ET289+EL289)/MAX(ET289+EL289+EU289, 0.1)*$I$9+EU289/MAX(ET289+EL289+EU289, 0.1)*$J$9))/($B$11+$C$11+$F$11)</f>
        <v>0</v>
      </c>
      <c r="CZ289">
        <f>($B$11*$K$9+$C$11*$K$9+$F$11*((ET289+EL289)/MAX(ET289+EL289+EU289, 0.1)*$P$9+EU289/MAX(ET289+EL289+EU289, 0.1)*$Q$9))/($B$11+$C$11+$F$11)</f>
        <v>0</v>
      </c>
      <c r="DA289">
        <v>5.52</v>
      </c>
      <c r="DB289">
        <v>0.5</v>
      </c>
      <c r="DC289" t="s">
        <v>423</v>
      </c>
      <c r="DD289">
        <v>2</v>
      </c>
      <c r="DE289">
        <v>1758506965.4125</v>
      </c>
      <c r="DF289">
        <v>420.44375</v>
      </c>
      <c r="DG289">
        <v>419.999</v>
      </c>
      <c r="DH289">
        <v>23.7728375</v>
      </c>
      <c r="DI289">
        <v>23.7805875</v>
      </c>
      <c r="DJ289">
        <v>420.32475</v>
      </c>
      <c r="DK289">
        <v>23.5429875</v>
      </c>
      <c r="DL289">
        <v>500.021625</v>
      </c>
      <c r="DM289">
        <v>89.97976249999999</v>
      </c>
      <c r="DN289">
        <v>0.0536223625</v>
      </c>
      <c r="DO289">
        <v>30.0321625</v>
      </c>
      <c r="DP289">
        <v>29.9922</v>
      </c>
      <c r="DQ289">
        <v>999.9</v>
      </c>
      <c r="DR289">
        <v>0</v>
      </c>
      <c r="DS289">
        <v>0</v>
      </c>
      <c r="DT289">
        <v>9982.97625</v>
      </c>
      <c r="DU289">
        <v>0</v>
      </c>
      <c r="DV289">
        <v>1.65492</v>
      </c>
      <c r="DW289">
        <v>0.445202125</v>
      </c>
      <c r="DX289">
        <v>430.6825</v>
      </c>
      <c r="DY289">
        <v>430.22975</v>
      </c>
      <c r="DZ289">
        <v>-0.0077481175</v>
      </c>
      <c r="EA289">
        <v>419.999</v>
      </c>
      <c r="EB289">
        <v>23.7805875</v>
      </c>
      <c r="EC289">
        <v>2.139075</v>
      </c>
      <c r="ED289">
        <v>2.1397725</v>
      </c>
      <c r="EE289">
        <v>18.5131875</v>
      </c>
      <c r="EF289">
        <v>18.5183625</v>
      </c>
      <c r="EG289">
        <v>0.00500056</v>
      </c>
      <c r="EH289">
        <v>0</v>
      </c>
      <c r="EI289">
        <v>0</v>
      </c>
      <c r="EJ289">
        <v>0</v>
      </c>
      <c r="EK289">
        <v>0.325</v>
      </c>
      <c r="EL289">
        <v>0.00500056</v>
      </c>
      <c r="EM289">
        <v>-3.65</v>
      </c>
      <c r="EN289">
        <v>-1.5625</v>
      </c>
      <c r="EO289">
        <v>35.81999999999999</v>
      </c>
      <c r="EP289">
        <v>39.1405</v>
      </c>
      <c r="EQ289">
        <v>37.49975</v>
      </c>
      <c r="ER289">
        <v>38.843625</v>
      </c>
      <c r="ES289">
        <v>38.0155</v>
      </c>
      <c r="ET289">
        <v>0</v>
      </c>
      <c r="EU289">
        <v>0</v>
      </c>
      <c r="EV289">
        <v>0</v>
      </c>
      <c r="EW289">
        <v>1758506970.1</v>
      </c>
      <c r="EX289">
        <v>0</v>
      </c>
      <c r="EY289">
        <v>-1.856</v>
      </c>
      <c r="EZ289">
        <v>14.57692283843395</v>
      </c>
      <c r="FA289">
        <v>4.461538223919281</v>
      </c>
      <c r="FB289">
        <v>-5.252000000000001</v>
      </c>
      <c r="FC289">
        <v>15</v>
      </c>
      <c r="FD289">
        <v>0</v>
      </c>
      <c r="FE289" t="s">
        <v>424</v>
      </c>
      <c r="FF289">
        <v>1747148579.5</v>
      </c>
      <c r="FG289">
        <v>1747148584.5</v>
      </c>
      <c r="FH289">
        <v>0</v>
      </c>
      <c r="FI289">
        <v>0.162</v>
      </c>
      <c r="FJ289">
        <v>-0.001</v>
      </c>
      <c r="FK289">
        <v>0.139</v>
      </c>
      <c r="FL289">
        <v>0.058</v>
      </c>
      <c r="FM289">
        <v>420</v>
      </c>
      <c r="FN289">
        <v>16</v>
      </c>
      <c r="FO289">
        <v>0.19</v>
      </c>
      <c r="FP289">
        <v>0.02</v>
      </c>
      <c r="FQ289">
        <v>0.447617</v>
      </c>
      <c r="FR289">
        <v>0.09585503832752708</v>
      </c>
      <c r="FS289">
        <v>0.03557259536942832</v>
      </c>
      <c r="FT289">
        <v>1</v>
      </c>
      <c r="FU289">
        <v>-2.367647058823529</v>
      </c>
      <c r="FV289">
        <v>8.621848570557464</v>
      </c>
      <c r="FW289">
        <v>5.691568613940909</v>
      </c>
      <c r="FX289">
        <v>0</v>
      </c>
      <c r="FY289">
        <v>-0.01834934146341463</v>
      </c>
      <c r="FZ289">
        <v>0.0965318452264808</v>
      </c>
      <c r="GA289">
        <v>0.01005389451448192</v>
      </c>
      <c r="GB289">
        <v>1</v>
      </c>
      <c r="GC289">
        <v>2</v>
      </c>
      <c r="GD289">
        <v>3</v>
      </c>
      <c r="GE289" t="s">
        <v>434</v>
      </c>
      <c r="GF289">
        <v>3.12694</v>
      </c>
      <c r="GG289">
        <v>2.73136</v>
      </c>
      <c r="GH289">
        <v>0.08533209999999999</v>
      </c>
      <c r="GI289">
        <v>0.0857445</v>
      </c>
      <c r="GJ289">
        <v>0.105681</v>
      </c>
      <c r="GK289">
        <v>0.106236</v>
      </c>
      <c r="GL289">
        <v>27417.1</v>
      </c>
      <c r="GM289">
        <v>26560</v>
      </c>
      <c r="GN289">
        <v>30516.7</v>
      </c>
      <c r="GO289">
        <v>29305.8</v>
      </c>
      <c r="GP289">
        <v>37667.6</v>
      </c>
      <c r="GQ289">
        <v>34449.4</v>
      </c>
      <c r="GR289">
        <v>46688.9</v>
      </c>
      <c r="GS289">
        <v>43535.1</v>
      </c>
      <c r="GT289">
        <v>1.8175</v>
      </c>
      <c r="GU289">
        <v>1.87763</v>
      </c>
      <c r="GV289">
        <v>0.0879765</v>
      </c>
      <c r="GW289">
        <v>0</v>
      </c>
      <c r="GX289">
        <v>28.5702</v>
      </c>
      <c r="GY289">
        <v>999.9</v>
      </c>
      <c r="GZ289">
        <v>54.9</v>
      </c>
      <c r="HA289">
        <v>31.1</v>
      </c>
      <c r="HB289">
        <v>27.682</v>
      </c>
      <c r="HC289">
        <v>63.3217</v>
      </c>
      <c r="HD289">
        <v>16.4984</v>
      </c>
      <c r="HE289">
        <v>1</v>
      </c>
      <c r="HF289">
        <v>0.158161</v>
      </c>
      <c r="HG289">
        <v>-1.32987</v>
      </c>
      <c r="HH289">
        <v>20.2126</v>
      </c>
      <c r="HI289">
        <v>5.2384</v>
      </c>
      <c r="HJ289">
        <v>11.974</v>
      </c>
      <c r="HK289">
        <v>4.9723</v>
      </c>
      <c r="HL289">
        <v>3.291</v>
      </c>
      <c r="HM289">
        <v>9999</v>
      </c>
      <c r="HN289">
        <v>9999</v>
      </c>
      <c r="HO289">
        <v>9999</v>
      </c>
      <c r="HP289">
        <v>999.9</v>
      </c>
      <c r="HQ289">
        <v>4.97295</v>
      </c>
      <c r="HR289">
        <v>1.8773</v>
      </c>
      <c r="HS289">
        <v>1.87543</v>
      </c>
      <c r="HT289">
        <v>1.8782</v>
      </c>
      <c r="HU289">
        <v>1.87496</v>
      </c>
      <c r="HV289">
        <v>1.87851</v>
      </c>
      <c r="HW289">
        <v>1.87561</v>
      </c>
      <c r="HX289">
        <v>1.87682</v>
      </c>
      <c r="HY289">
        <v>0</v>
      </c>
      <c r="HZ289">
        <v>0</v>
      </c>
      <c r="IA289">
        <v>0</v>
      </c>
      <c r="IB289">
        <v>0</v>
      </c>
      <c r="IC289" t="s">
        <v>426</v>
      </c>
      <c r="ID289" t="s">
        <v>427</v>
      </c>
      <c r="IE289" t="s">
        <v>428</v>
      </c>
      <c r="IF289" t="s">
        <v>428</v>
      </c>
      <c r="IG289" t="s">
        <v>428</v>
      </c>
      <c r="IH289" t="s">
        <v>428</v>
      </c>
      <c r="II289">
        <v>0</v>
      </c>
      <c r="IJ289">
        <v>100</v>
      </c>
      <c r="IK289">
        <v>100</v>
      </c>
      <c r="IL289">
        <v>0.119</v>
      </c>
      <c r="IM289">
        <v>0.2299</v>
      </c>
      <c r="IN289">
        <v>-0.2620446997112612</v>
      </c>
      <c r="IO289">
        <v>0.0009670109888777422</v>
      </c>
      <c r="IP289">
        <v>-2.06069886015755E-07</v>
      </c>
      <c r="IQ289">
        <v>1.492131737393187E-10</v>
      </c>
      <c r="IR289">
        <v>-0.04753701319922854</v>
      </c>
      <c r="IS289">
        <v>-0.001311061913088307</v>
      </c>
      <c r="IT289">
        <v>0.0006994928358591311</v>
      </c>
      <c r="IU289">
        <v>-6.08881213830995E-06</v>
      </c>
      <c r="IV289">
        <v>3</v>
      </c>
      <c r="IW289">
        <v>2112</v>
      </c>
      <c r="IX289">
        <v>1</v>
      </c>
      <c r="IY289">
        <v>30</v>
      </c>
      <c r="IZ289">
        <v>189306.5</v>
      </c>
      <c r="JA289">
        <v>189306.4</v>
      </c>
      <c r="JB289">
        <v>1.1145</v>
      </c>
      <c r="JC289">
        <v>2.55737</v>
      </c>
      <c r="JD289">
        <v>1.39893</v>
      </c>
      <c r="JE289">
        <v>2.35229</v>
      </c>
      <c r="JF289">
        <v>1.44897</v>
      </c>
      <c r="JG289">
        <v>2.59766</v>
      </c>
      <c r="JH289">
        <v>37.4338</v>
      </c>
      <c r="JI289">
        <v>24.2188</v>
      </c>
      <c r="JJ289">
        <v>18</v>
      </c>
      <c r="JK289">
        <v>475.591</v>
      </c>
      <c r="JL289">
        <v>483.7</v>
      </c>
      <c r="JM289">
        <v>30.6638</v>
      </c>
      <c r="JN289">
        <v>29.1962</v>
      </c>
      <c r="JO289">
        <v>30.0002</v>
      </c>
      <c r="JP289">
        <v>28.8944</v>
      </c>
      <c r="JQ289">
        <v>28.9573</v>
      </c>
      <c r="JR289">
        <v>22.3358</v>
      </c>
      <c r="JS289">
        <v>22.5852</v>
      </c>
      <c r="JT289">
        <v>100</v>
      </c>
      <c r="JU289">
        <v>30.6662</v>
      </c>
      <c r="JV289">
        <v>420</v>
      </c>
      <c r="JW289">
        <v>23.7441</v>
      </c>
      <c r="JX289">
        <v>100.894</v>
      </c>
      <c r="JY289">
        <v>100.149</v>
      </c>
    </row>
    <row r="290" spans="1:285">
      <c r="A290">
        <v>274</v>
      </c>
      <c r="B290">
        <v>1758506970.1</v>
      </c>
      <c r="C290">
        <v>3453.5</v>
      </c>
      <c r="D290" t="s">
        <v>980</v>
      </c>
      <c r="E290" t="s">
        <v>981</v>
      </c>
      <c r="F290">
        <v>5</v>
      </c>
      <c r="G290" t="s">
        <v>975</v>
      </c>
      <c r="H290" t="s">
        <v>420</v>
      </c>
      <c r="I290" t="s">
        <v>421</v>
      </c>
      <c r="J290">
        <v>1758506967.1</v>
      </c>
      <c r="K290">
        <f>(L290)/1000</f>
        <v>0</v>
      </c>
      <c r="L290">
        <f>1000*DL290*AJ290*(DH290-DI290)/(100*DA290*(1000-AJ290*DH290))</f>
        <v>0</v>
      </c>
      <c r="M290">
        <f>DL290*AJ290*(DG290-DF290*(1000-AJ290*DI290)/(1000-AJ290*DH290))/(100*DA290)</f>
        <v>0</v>
      </c>
      <c r="N290">
        <f>DF290 - IF(AJ290&gt;1, M290*DA290*100.0/(AL290), 0)</f>
        <v>0</v>
      </c>
      <c r="O290">
        <f>((U290-K290/2)*N290-M290)/(U290+K290/2)</f>
        <v>0</v>
      </c>
      <c r="P290">
        <f>O290*(DM290+DN290)/1000.0</f>
        <v>0</v>
      </c>
      <c r="Q290">
        <f>(DF290 - IF(AJ290&gt;1, M290*DA290*100.0/(AL290), 0))*(DM290+DN290)/1000.0</f>
        <v>0</v>
      </c>
      <c r="R290">
        <f>2.0/((1/T290-1/S290)+SIGN(T290)*SQRT((1/T290-1/S290)*(1/T290-1/S290) + 4*DB290/((DB290+1)*(DB290+1))*(2*1/T290*1/S290-1/S290*1/S290)))</f>
        <v>0</v>
      </c>
      <c r="S290">
        <f>IF(LEFT(DC290,1)&lt;&gt;"0",IF(LEFT(DC290,1)="1",3.0,DD290),$D$5+$E$5*(DT290*DM290/($K$5*1000))+$F$5*(DT290*DM290/($K$5*1000))*MAX(MIN(DA290,$J$5),$I$5)*MAX(MIN(DA290,$J$5),$I$5)+$G$5*MAX(MIN(DA290,$J$5),$I$5)*(DT290*DM290/($K$5*1000))+$H$5*(DT290*DM290/($K$5*1000))*(DT290*DM290/($K$5*1000)))</f>
        <v>0</v>
      </c>
      <c r="T290">
        <f>K290*(1000-(1000*0.61365*exp(17.502*X290/(240.97+X290))/(DM290+DN290)+DH290)/2)/(1000*0.61365*exp(17.502*X290/(240.97+X290))/(DM290+DN290)-DH290)</f>
        <v>0</v>
      </c>
      <c r="U290">
        <f>1/((DB290+1)/(R290/1.6)+1/(S290/1.37)) + DB290/((DB290+1)/(R290/1.6) + DB290/(S290/1.37))</f>
        <v>0</v>
      </c>
      <c r="V290">
        <f>(CW290*CZ290)</f>
        <v>0</v>
      </c>
      <c r="W290">
        <f>(DO290+(V290+2*0.95*5.67E-8*(((DO290+$B$7)+273)^4-(DO290+273)^4)-44100*K290)/(1.84*29.3*S290+8*0.95*5.67E-8*(DO290+273)^3))</f>
        <v>0</v>
      </c>
      <c r="X290">
        <f>($C$7*DP290+$D$7*DQ290+$E$7*W290)</f>
        <v>0</v>
      </c>
      <c r="Y290">
        <f>0.61365*exp(17.502*X290/(240.97+X290))</f>
        <v>0</v>
      </c>
      <c r="Z290">
        <f>(AA290/AB290*100)</f>
        <v>0</v>
      </c>
      <c r="AA290">
        <f>DH290*(DM290+DN290)/1000</f>
        <v>0</v>
      </c>
      <c r="AB290">
        <f>0.61365*exp(17.502*DO290/(240.97+DO290))</f>
        <v>0</v>
      </c>
      <c r="AC290">
        <f>(Y290-DH290*(DM290+DN290)/1000)</f>
        <v>0</v>
      </c>
      <c r="AD290">
        <f>(-K290*44100)</f>
        <v>0</v>
      </c>
      <c r="AE290">
        <f>2*29.3*S290*0.92*(DO290-X290)</f>
        <v>0</v>
      </c>
      <c r="AF290">
        <f>2*0.95*5.67E-8*(((DO290+$B$7)+273)^4-(X290+273)^4)</f>
        <v>0</v>
      </c>
      <c r="AG290">
        <f>V290+AF290+AD290+AE290</f>
        <v>0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MAX(0,($B$13+$C$13*DT290)/(1+$D$13*DT290)*DM290/(DO290+273)*$E$13)</f>
        <v>0</v>
      </c>
      <c r="AM290" t="s">
        <v>422</v>
      </c>
      <c r="AN290" t="s">
        <v>422</v>
      </c>
      <c r="AO290">
        <v>0</v>
      </c>
      <c r="AP290">
        <v>0</v>
      </c>
      <c r="AQ290">
        <f>1-AO290/AP290</f>
        <v>0</v>
      </c>
      <c r="AR290">
        <v>0</v>
      </c>
      <c r="AS290" t="s">
        <v>422</v>
      </c>
      <c r="AT290" t="s">
        <v>422</v>
      </c>
      <c r="AU290">
        <v>0</v>
      </c>
      <c r="AV290">
        <v>0</v>
      </c>
      <c r="AW290">
        <f>1-AU290/AV290</f>
        <v>0</v>
      </c>
      <c r="AX290">
        <v>0.5</v>
      </c>
      <c r="AY290">
        <f>CX290</f>
        <v>0</v>
      </c>
      <c r="AZ290">
        <f>M290</f>
        <v>0</v>
      </c>
      <c r="BA290">
        <f>AW290*AX290*AY290</f>
        <v>0</v>
      </c>
      <c r="BB290">
        <f>(AZ290-AR290)/AY290</f>
        <v>0</v>
      </c>
      <c r="BC290">
        <f>(AP290-AV290)/AV290</f>
        <v>0</v>
      </c>
      <c r="BD290">
        <f>AO290/(AQ290+AO290/AV290)</f>
        <v>0</v>
      </c>
      <c r="BE290" t="s">
        <v>422</v>
      </c>
      <c r="BF290">
        <v>0</v>
      </c>
      <c r="BG290">
        <f>IF(BF290&lt;&gt;0, BF290, BD290)</f>
        <v>0</v>
      </c>
      <c r="BH290">
        <f>1-BG290/AV290</f>
        <v>0</v>
      </c>
      <c r="BI290">
        <f>(AV290-AU290)/(AV290-BG290)</f>
        <v>0</v>
      </c>
      <c r="BJ290">
        <f>(AP290-AV290)/(AP290-BG290)</f>
        <v>0</v>
      </c>
      <c r="BK290">
        <f>(AV290-AU290)/(AV290-AO290)</f>
        <v>0</v>
      </c>
      <c r="BL290">
        <f>(AP290-AV290)/(AP290-AO290)</f>
        <v>0</v>
      </c>
      <c r="BM290">
        <f>(BI290*BG290/AU290)</f>
        <v>0</v>
      </c>
      <c r="BN290">
        <f>(1-BM290)</f>
        <v>0</v>
      </c>
      <c r="CW290">
        <f>$B$11*DU290+$C$11*DV290+$F$11*EG290*(1-EJ290)</f>
        <v>0</v>
      </c>
      <c r="CX290">
        <f>CW290*CY290</f>
        <v>0</v>
      </c>
      <c r="CY290">
        <f>($B$11*$D$9+$C$11*$D$9+$F$11*((ET290+EL290)/MAX(ET290+EL290+EU290, 0.1)*$I$9+EU290/MAX(ET290+EL290+EU290, 0.1)*$J$9))/($B$11+$C$11+$F$11)</f>
        <v>0</v>
      </c>
      <c r="CZ290">
        <f>($B$11*$K$9+$C$11*$K$9+$F$11*((ET290+EL290)/MAX(ET290+EL290+EU290, 0.1)*$P$9+EU290/MAX(ET290+EL290+EU290, 0.1)*$Q$9))/($B$11+$C$11+$F$11)</f>
        <v>0</v>
      </c>
      <c r="DA290">
        <v>5.52</v>
      </c>
      <c r="DB290">
        <v>0.5</v>
      </c>
      <c r="DC290" t="s">
        <v>423</v>
      </c>
      <c r="DD290">
        <v>2</v>
      </c>
      <c r="DE290">
        <v>1758506967.1</v>
      </c>
      <c r="DF290">
        <v>420.4202222222222</v>
      </c>
      <c r="DG290">
        <v>420.009</v>
      </c>
      <c r="DH290">
        <v>23.77417777777778</v>
      </c>
      <c r="DI290">
        <v>23.78017777777778</v>
      </c>
      <c r="DJ290">
        <v>420.3012222222222</v>
      </c>
      <c r="DK290">
        <v>23.5443</v>
      </c>
      <c r="DL290">
        <v>499.9204444444445</v>
      </c>
      <c r="DM290">
        <v>89.97952222222222</v>
      </c>
      <c r="DN290">
        <v>0.05376921111111111</v>
      </c>
      <c r="DO290">
        <v>30.03328888888889</v>
      </c>
      <c r="DP290">
        <v>29.99577777777777</v>
      </c>
      <c r="DQ290">
        <v>999.9000000000001</v>
      </c>
      <c r="DR290">
        <v>0</v>
      </c>
      <c r="DS290">
        <v>0</v>
      </c>
      <c r="DT290">
        <v>9972.084444444445</v>
      </c>
      <c r="DU290">
        <v>0</v>
      </c>
      <c r="DV290">
        <v>1.65492</v>
      </c>
      <c r="DW290">
        <v>0.4114552222222222</v>
      </c>
      <c r="DX290">
        <v>430.6589999999999</v>
      </c>
      <c r="DY290">
        <v>430.2401111111111</v>
      </c>
      <c r="DZ290">
        <v>-0.005979961111111111</v>
      </c>
      <c r="EA290">
        <v>420.009</v>
      </c>
      <c r="EB290">
        <v>23.78017777777778</v>
      </c>
      <c r="EC290">
        <v>2.139191111111111</v>
      </c>
      <c r="ED290">
        <v>2.139728888888889</v>
      </c>
      <c r="EE290">
        <v>18.51404444444444</v>
      </c>
      <c r="EF290">
        <v>18.51803333333333</v>
      </c>
      <c r="EG290">
        <v>0.00500056</v>
      </c>
      <c r="EH290">
        <v>0</v>
      </c>
      <c r="EI290">
        <v>0</v>
      </c>
      <c r="EJ290">
        <v>0</v>
      </c>
      <c r="EK290">
        <v>0.1666666666666666</v>
      </c>
      <c r="EL290">
        <v>0.00500056</v>
      </c>
      <c r="EM290">
        <v>-1.788888888888889</v>
      </c>
      <c r="EN290">
        <v>-1.833333333333333</v>
      </c>
      <c r="EO290">
        <v>35.68722222222222</v>
      </c>
      <c r="EP290">
        <v>39.118</v>
      </c>
      <c r="EQ290">
        <v>37.42333333333332</v>
      </c>
      <c r="ER290">
        <v>38.82622222222223</v>
      </c>
      <c r="ES290">
        <v>37.99288888888889</v>
      </c>
      <c r="ET290">
        <v>0</v>
      </c>
      <c r="EU290">
        <v>0</v>
      </c>
      <c r="EV290">
        <v>0</v>
      </c>
      <c r="EW290">
        <v>1758506971.9</v>
      </c>
      <c r="EX290">
        <v>0</v>
      </c>
      <c r="EY290">
        <v>-1.615384615384615</v>
      </c>
      <c r="EZ290">
        <v>16.84786291872752</v>
      </c>
      <c r="FA290">
        <v>15.29230760143379</v>
      </c>
      <c r="FB290">
        <v>-4.388461538461538</v>
      </c>
      <c r="FC290">
        <v>15</v>
      </c>
      <c r="FD290">
        <v>0</v>
      </c>
      <c r="FE290" t="s">
        <v>424</v>
      </c>
      <c r="FF290">
        <v>1747148579.5</v>
      </c>
      <c r="FG290">
        <v>1747148584.5</v>
      </c>
      <c r="FH290">
        <v>0</v>
      </c>
      <c r="FI290">
        <v>0.162</v>
      </c>
      <c r="FJ290">
        <v>-0.001</v>
      </c>
      <c r="FK290">
        <v>0.139</v>
      </c>
      <c r="FL290">
        <v>0.058</v>
      </c>
      <c r="FM290">
        <v>420</v>
      </c>
      <c r="FN290">
        <v>16</v>
      </c>
      <c r="FO290">
        <v>0.19</v>
      </c>
      <c r="FP290">
        <v>0.02</v>
      </c>
      <c r="FQ290">
        <v>0.44520345</v>
      </c>
      <c r="FR290">
        <v>-0.1082929530956864</v>
      </c>
      <c r="FS290">
        <v>0.041765901613607</v>
      </c>
      <c r="FT290">
        <v>1</v>
      </c>
      <c r="FU290">
        <v>-1.455882352941176</v>
      </c>
      <c r="FV290">
        <v>9.223834824345294</v>
      </c>
      <c r="FW290">
        <v>5.72544327472044</v>
      </c>
      <c r="FX290">
        <v>0</v>
      </c>
      <c r="FY290">
        <v>-0.01515235575</v>
      </c>
      <c r="FZ290">
        <v>0.07810204919324572</v>
      </c>
      <c r="GA290">
        <v>0.007756852903024167</v>
      </c>
      <c r="GB290">
        <v>1</v>
      </c>
      <c r="GC290">
        <v>2</v>
      </c>
      <c r="GD290">
        <v>3</v>
      </c>
      <c r="GE290" t="s">
        <v>434</v>
      </c>
      <c r="GF290">
        <v>3.12713</v>
      </c>
      <c r="GG290">
        <v>2.73171</v>
      </c>
      <c r="GH290">
        <v>0.0853334</v>
      </c>
      <c r="GI290">
        <v>0.08574329999999999</v>
      </c>
      <c r="GJ290">
        <v>0.105683</v>
      </c>
      <c r="GK290">
        <v>0.106236</v>
      </c>
      <c r="GL290">
        <v>27417</v>
      </c>
      <c r="GM290">
        <v>26559.8</v>
      </c>
      <c r="GN290">
        <v>30516.7</v>
      </c>
      <c r="GO290">
        <v>29305.6</v>
      </c>
      <c r="GP290">
        <v>37667.6</v>
      </c>
      <c r="GQ290">
        <v>34449</v>
      </c>
      <c r="GR290">
        <v>46689.1</v>
      </c>
      <c r="GS290">
        <v>43534.6</v>
      </c>
      <c r="GT290">
        <v>1.81758</v>
      </c>
      <c r="GU290">
        <v>1.8774</v>
      </c>
      <c r="GV290">
        <v>0.0877753</v>
      </c>
      <c r="GW290">
        <v>0</v>
      </c>
      <c r="GX290">
        <v>28.5702</v>
      </c>
      <c r="GY290">
        <v>999.9</v>
      </c>
      <c r="GZ290">
        <v>54.9</v>
      </c>
      <c r="HA290">
        <v>31.1</v>
      </c>
      <c r="HB290">
        <v>27.6832</v>
      </c>
      <c r="HC290">
        <v>63.3917</v>
      </c>
      <c r="HD290">
        <v>16.4944</v>
      </c>
      <c r="HE290">
        <v>1</v>
      </c>
      <c r="HF290">
        <v>0.158084</v>
      </c>
      <c r="HG290">
        <v>-1.32332</v>
      </c>
      <c r="HH290">
        <v>20.2127</v>
      </c>
      <c r="HI290">
        <v>5.2384</v>
      </c>
      <c r="HJ290">
        <v>11.974</v>
      </c>
      <c r="HK290">
        <v>4.9724</v>
      </c>
      <c r="HL290">
        <v>3.291</v>
      </c>
      <c r="HM290">
        <v>9999</v>
      </c>
      <c r="HN290">
        <v>9999</v>
      </c>
      <c r="HO290">
        <v>9999</v>
      </c>
      <c r="HP290">
        <v>999.9</v>
      </c>
      <c r="HQ290">
        <v>4.97293</v>
      </c>
      <c r="HR290">
        <v>1.8773</v>
      </c>
      <c r="HS290">
        <v>1.87541</v>
      </c>
      <c r="HT290">
        <v>1.8782</v>
      </c>
      <c r="HU290">
        <v>1.87492</v>
      </c>
      <c r="HV290">
        <v>1.87851</v>
      </c>
      <c r="HW290">
        <v>1.87561</v>
      </c>
      <c r="HX290">
        <v>1.87682</v>
      </c>
      <c r="HY290">
        <v>0</v>
      </c>
      <c r="HZ290">
        <v>0</v>
      </c>
      <c r="IA290">
        <v>0</v>
      </c>
      <c r="IB290">
        <v>0</v>
      </c>
      <c r="IC290" t="s">
        <v>426</v>
      </c>
      <c r="ID290" t="s">
        <v>427</v>
      </c>
      <c r="IE290" t="s">
        <v>428</v>
      </c>
      <c r="IF290" t="s">
        <v>428</v>
      </c>
      <c r="IG290" t="s">
        <v>428</v>
      </c>
      <c r="IH290" t="s">
        <v>428</v>
      </c>
      <c r="II290">
        <v>0</v>
      </c>
      <c r="IJ290">
        <v>100</v>
      </c>
      <c r="IK290">
        <v>100</v>
      </c>
      <c r="IL290">
        <v>0.119</v>
      </c>
      <c r="IM290">
        <v>0.2299</v>
      </c>
      <c r="IN290">
        <v>-0.2620446997112612</v>
      </c>
      <c r="IO290">
        <v>0.0009670109888777422</v>
      </c>
      <c r="IP290">
        <v>-2.06069886015755E-07</v>
      </c>
      <c r="IQ290">
        <v>1.492131737393187E-10</v>
      </c>
      <c r="IR290">
        <v>-0.04753701319922854</v>
      </c>
      <c r="IS290">
        <v>-0.001311061913088307</v>
      </c>
      <c r="IT290">
        <v>0.0006994928358591311</v>
      </c>
      <c r="IU290">
        <v>-6.08881213830995E-06</v>
      </c>
      <c r="IV290">
        <v>3</v>
      </c>
      <c r="IW290">
        <v>2112</v>
      </c>
      <c r="IX290">
        <v>1</v>
      </c>
      <c r="IY290">
        <v>30</v>
      </c>
      <c r="IZ290">
        <v>189306.5</v>
      </c>
      <c r="JA290">
        <v>189306.4</v>
      </c>
      <c r="JB290">
        <v>1.1145</v>
      </c>
      <c r="JC290">
        <v>2.55493</v>
      </c>
      <c r="JD290">
        <v>1.39893</v>
      </c>
      <c r="JE290">
        <v>2.35229</v>
      </c>
      <c r="JF290">
        <v>1.44897</v>
      </c>
      <c r="JG290">
        <v>2.55981</v>
      </c>
      <c r="JH290">
        <v>37.4338</v>
      </c>
      <c r="JI290">
        <v>24.2188</v>
      </c>
      <c r="JJ290">
        <v>18</v>
      </c>
      <c r="JK290">
        <v>475.632</v>
      </c>
      <c r="JL290">
        <v>483.55</v>
      </c>
      <c r="JM290">
        <v>30.6665</v>
      </c>
      <c r="JN290">
        <v>29.1974</v>
      </c>
      <c r="JO290">
        <v>30.0001</v>
      </c>
      <c r="JP290">
        <v>28.8944</v>
      </c>
      <c r="JQ290">
        <v>28.9573</v>
      </c>
      <c r="JR290">
        <v>22.3384</v>
      </c>
      <c r="JS290">
        <v>22.5852</v>
      </c>
      <c r="JT290">
        <v>100</v>
      </c>
      <c r="JU290">
        <v>30.6691</v>
      </c>
      <c r="JV290">
        <v>420</v>
      </c>
      <c r="JW290">
        <v>23.743</v>
      </c>
      <c r="JX290">
        <v>100.894</v>
      </c>
      <c r="JY290">
        <v>100.148</v>
      </c>
    </row>
    <row r="291" spans="1:285">
      <c r="A291">
        <v>275</v>
      </c>
      <c r="B291">
        <v>1758506972.1</v>
      </c>
      <c r="C291">
        <v>3455.5</v>
      </c>
      <c r="D291" t="s">
        <v>982</v>
      </c>
      <c r="E291" t="s">
        <v>983</v>
      </c>
      <c r="F291">
        <v>5</v>
      </c>
      <c r="G291" t="s">
        <v>975</v>
      </c>
      <c r="H291" t="s">
        <v>420</v>
      </c>
      <c r="I291" t="s">
        <v>421</v>
      </c>
      <c r="J291">
        <v>1758506969.1</v>
      </c>
      <c r="K291">
        <f>(L291)/1000</f>
        <v>0</v>
      </c>
      <c r="L291">
        <f>1000*DL291*AJ291*(DH291-DI291)/(100*DA291*(1000-AJ291*DH291))</f>
        <v>0</v>
      </c>
      <c r="M291">
        <f>DL291*AJ291*(DG291-DF291*(1000-AJ291*DI291)/(1000-AJ291*DH291))/(100*DA291)</f>
        <v>0</v>
      </c>
      <c r="N291">
        <f>DF291 - IF(AJ291&gt;1, M291*DA291*100.0/(AL291), 0)</f>
        <v>0</v>
      </c>
      <c r="O291">
        <f>((U291-K291/2)*N291-M291)/(U291+K291/2)</f>
        <v>0</v>
      </c>
      <c r="P291">
        <f>O291*(DM291+DN291)/1000.0</f>
        <v>0</v>
      </c>
      <c r="Q291">
        <f>(DF291 - IF(AJ291&gt;1, M291*DA291*100.0/(AL291), 0))*(DM291+DN291)/1000.0</f>
        <v>0</v>
      </c>
      <c r="R291">
        <f>2.0/((1/T291-1/S291)+SIGN(T291)*SQRT((1/T291-1/S291)*(1/T291-1/S291) + 4*DB291/((DB291+1)*(DB291+1))*(2*1/T291*1/S291-1/S291*1/S291)))</f>
        <v>0</v>
      </c>
      <c r="S291">
        <f>IF(LEFT(DC291,1)&lt;&gt;"0",IF(LEFT(DC291,1)="1",3.0,DD291),$D$5+$E$5*(DT291*DM291/($K$5*1000))+$F$5*(DT291*DM291/($K$5*1000))*MAX(MIN(DA291,$J$5),$I$5)*MAX(MIN(DA291,$J$5),$I$5)+$G$5*MAX(MIN(DA291,$J$5),$I$5)*(DT291*DM291/($K$5*1000))+$H$5*(DT291*DM291/($K$5*1000))*(DT291*DM291/($K$5*1000)))</f>
        <v>0</v>
      </c>
      <c r="T291">
        <f>K291*(1000-(1000*0.61365*exp(17.502*X291/(240.97+X291))/(DM291+DN291)+DH291)/2)/(1000*0.61365*exp(17.502*X291/(240.97+X291))/(DM291+DN291)-DH291)</f>
        <v>0</v>
      </c>
      <c r="U291">
        <f>1/((DB291+1)/(R291/1.6)+1/(S291/1.37)) + DB291/((DB291+1)/(R291/1.6) + DB291/(S291/1.37))</f>
        <v>0</v>
      </c>
      <c r="V291">
        <f>(CW291*CZ291)</f>
        <v>0</v>
      </c>
      <c r="W291">
        <f>(DO291+(V291+2*0.95*5.67E-8*(((DO291+$B$7)+273)^4-(DO291+273)^4)-44100*K291)/(1.84*29.3*S291+8*0.95*5.67E-8*(DO291+273)^3))</f>
        <v>0</v>
      </c>
      <c r="X291">
        <f>($C$7*DP291+$D$7*DQ291+$E$7*W291)</f>
        <v>0</v>
      </c>
      <c r="Y291">
        <f>0.61365*exp(17.502*X291/(240.97+X291))</f>
        <v>0</v>
      </c>
      <c r="Z291">
        <f>(AA291/AB291*100)</f>
        <v>0</v>
      </c>
      <c r="AA291">
        <f>DH291*(DM291+DN291)/1000</f>
        <v>0</v>
      </c>
      <c r="AB291">
        <f>0.61365*exp(17.502*DO291/(240.97+DO291))</f>
        <v>0</v>
      </c>
      <c r="AC291">
        <f>(Y291-DH291*(DM291+DN291)/1000)</f>
        <v>0</v>
      </c>
      <c r="AD291">
        <f>(-K291*44100)</f>
        <v>0</v>
      </c>
      <c r="AE291">
        <f>2*29.3*S291*0.92*(DO291-X291)</f>
        <v>0</v>
      </c>
      <c r="AF291">
        <f>2*0.95*5.67E-8*(((DO291+$B$7)+273)^4-(X291+273)^4)</f>
        <v>0</v>
      </c>
      <c r="AG291">
        <f>V291+AF291+AD291+AE291</f>
        <v>0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MAX(0,($B$13+$C$13*DT291)/(1+$D$13*DT291)*DM291/(DO291+273)*$E$13)</f>
        <v>0</v>
      </c>
      <c r="AM291" t="s">
        <v>422</v>
      </c>
      <c r="AN291" t="s">
        <v>422</v>
      </c>
      <c r="AO291">
        <v>0</v>
      </c>
      <c r="AP291">
        <v>0</v>
      </c>
      <c r="AQ291">
        <f>1-AO291/AP291</f>
        <v>0</v>
      </c>
      <c r="AR291">
        <v>0</v>
      </c>
      <c r="AS291" t="s">
        <v>422</v>
      </c>
      <c r="AT291" t="s">
        <v>422</v>
      </c>
      <c r="AU291">
        <v>0</v>
      </c>
      <c r="AV291">
        <v>0</v>
      </c>
      <c r="AW291">
        <f>1-AU291/AV291</f>
        <v>0</v>
      </c>
      <c r="AX291">
        <v>0.5</v>
      </c>
      <c r="AY291">
        <f>CX291</f>
        <v>0</v>
      </c>
      <c r="AZ291">
        <f>M291</f>
        <v>0</v>
      </c>
      <c r="BA291">
        <f>AW291*AX291*AY291</f>
        <v>0</v>
      </c>
      <c r="BB291">
        <f>(AZ291-AR291)/AY291</f>
        <v>0</v>
      </c>
      <c r="BC291">
        <f>(AP291-AV291)/AV291</f>
        <v>0</v>
      </c>
      <c r="BD291">
        <f>AO291/(AQ291+AO291/AV291)</f>
        <v>0</v>
      </c>
      <c r="BE291" t="s">
        <v>422</v>
      </c>
      <c r="BF291">
        <v>0</v>
      </c>
      <c r="BG291">
        <f>IF(BF291&lt;&gt;0, BF291, BD291)</f>
        <v>0</v>
      </c>
      <c r="BH291">
        <f>1-BG291/AV291</f>
        <v>0</v>
      </c>
      <c r="BI291">
        <f>(AV291-AU291)/(AV291-BG291)</f>
        <v>0</v>
      </c>
      <c r="BJ291">
        <f>(AP291-AV291)/(AP291-BG291)</f>
        <v>0</v>
      </c>
      <c r="BK291">
        <f>(AV291-AU291)/(AV291-AO291)</f>
        <v>0</v>
      </c>
      <c r="BL291">
        <f>(AP291-AV291)/(AP291-AO291)</f>
        <v>0</v>
      </c>
      <c r="BM291">
        <f>(BI291*BG291/AU291)</f>
        <v>0</v>
      </c>
      <c r="BN291">
        <f>(1-BM291)</f>
        <v>0</v>
      </c>
      <c r="CW291">
        <f>$B$11*DU291+$C$11*DV291+$F$11*EG291*(1-EJ291)</f>
        <v>0</v>
      </c>
      <c r="CX291">
        <f>CW291*CY291</f>
        <v>0</v>
      </c>
      <c r="CY291">
        <f>($B$11*$D$9+$C$11*$D$9+$F$11*((ET291+EL291)/MAX(ET291+EL291+EU291, 0.1)*$I$9+EU291/MAX(ET291+EL291+EU291, 0.1)*$J$9))/($B$11+$C$11+$F$11)</f>
        <v>0</v>
      </c>
      <c r="CZ291">
        <f>($B$11*$K$9+$C$11*$K$9+$F$11*((ET291+EL291)/MAX(ET291+EL291+EU291, 0.1)*$P$9+EU291/MAX(ET291+EL291+EU291, 0.1)*$Q$9))/($B$11+$C$11+$F$11)</f>
        <v>0</v>
      </c>
      <c r="DA291">
        <v>5.52</v>
      </c>
      <c r="DB291">
        <v>0.5</v>
      </c>
      <c r="DC291" t="s">
        <v>423</v>
      </c>
      <c r="DD291">
        <v>2</v>
      </c>
      <c r="DE291">
        <v>1758506969.1</v>
      </c>
      <c r="DF291">
        <v>420.4096666666667</v>
      </c>
      <c r="DG291">
        <v>420.0103333333333</v>
      </c>
      <c r="DH291">
        <v>23.77548888888889</v>
      </c>
      <c r="DI291">
        <v>23.77982222222222</v>
      </c>
      <c r="DJ291">
        <v>420.2905555555556</v>
      </c>
      <c r="DK291">
        <v>23.54558888888889</v>
      </c>
      <c r="DL291">
        <v>499.866</v>
      </c>
      <c r="DM291">
        <v>89.97973333333334</v>
      </c>
      <c r="DN291">
        <v>0.05390324444444444</v>
      </c>
      <c r="DO291">
        <v>30.03428888888889</v>
      </c>
      <c r="DP291">
        <v>29.99966666666667</v>
      </c>
      <c r="DQ291">
        <v>999.9000000000001</v>
      </c>
      <c r="DR291">
        <v>0</v>
      </c>
      <c r="DS291">
        <v>0</v>
      </c>
      <c r="DT291">
        <v>9982.003333333334</v>
      </c>
      <c r="DU291">
        <v>0</v>
      </c>
      <c r="DV291">
        <v>1.65492</v>
      </c>
      <c r="DW291">
        <v>0.3994345555555555</v>
      </c>
      <c r="DX291">
        <v>430.6487777777778</v>
      </c>
      <c r="DY291">
        <v>430.2415555555556</v>
      </c>
      <c r="DZ291">
        <v>-0.004332012222222222</v>
      </c>
      <c r="EA291">
        <v>420.0103333333333</v>
      </c>
      <c r="EB291">
        <v>23.77982222222222</v>
      </c>
      <c r="EC291">
        <v>2.139313333333333</v>
      </c>
      <c r="ED291">
        <v>2.139704444444445</v>
      </c>
      <c r="EE291">
        <v>18.51495555555555</v>
      </c>
      <c r="EF291">
        <v>18.51785555555556</v>
      </c>
      <c r="EG291">
        <v>0.00500056</v>
      </c>
      <c r="EH291">
        <v>0</v>
      </c>
      <c r="EI291">
        <v>0</v>
      </c>
      <c r="EJ291">
        <v>0</v>
      </c>
      <c r="EK291">
        <v>-0.2</v>
      </c>
      <c r="EL291">
        <v>0.00500056</v>
      </c>
      <c r="EM291">
        <v>-1.8</v>
      </c>
      <c r="EN291">
        <v>-2.322222222222222</v>
      </c>
      <c r="EO291">
        <v>35.611</v>
      </c>
      <c r="EP291">
        <v>39.09700000000001</v>
      </c>
      <c r="EQ291">
        <v>37.36077777777777</v>
      </c>
      <c r="ER291">
        <v>38.79144444444445</v>
      </c>
      <c r="ES291">
        <v>37.91644444444445</v>
      </c>
      <c r="ET291">
        <v>0</v>
      </c>
      <c r="EU291">
        <v>0</v>
      </c>
      <c r="EV291">
        <v>0</v>
      </c>
      <c r="EW291">
        <v>1758506974.3</v>
      </c>
      <c r="EX291">
        <v>0</v>
      </c>
      <c r="EY291">
        <v>-1.480769230769231</v>
      </c>
      <c r="EZ291">
        <v>21.51452952924473</v>
      </c>
      <c r="FA291">
        <v>3.692307858672986</v>
      </c>
      <c r="FB291">
        <v>-4.207692307692307</v>
      </c>
      <c r="FC291">
        <v>15</v>
      </c>
      <c r="FD291">
        <v>0</v>
      </c>
      <c r="FE291" t="s">
        <v>424</v>
      </c>
      <c r="FF291">
        <v>1747148579.5</v>
      </c>
      <c r="FG291">
        <v>1747148584.5</v>
      </c>
      <c r="FH291">
        <v>0</v>
      </c>
      <c r="FI291">
        <v>0.162</v>
      </c>
      <c r="FJ291">
        <v>-0.001</v>
      </c>
      <c r="FK291">
        <v>0.139</v>
      </c>
      <c r="FL291">
        <v>0.058</v>
      </c>
      <c r="FM291">
        <v>420</v>
      </c>
      <c r="FN291">
        <v>16</v>
      </c>
      <c r="FO291">
        <v>0.19</v>
      </c>
      <c r="FP291">
        <v>0.02</v>
      </c>
      <c r="FQ291">
        <v>0.4448748780487805</v>
      </c>
      <c r="FR291">
        <v>-0.21904705923345</v>
      </c>
      <c r="FS291">
        <v>0.04330101363776948</v>
      </c>
      <c r="FT291">
        <v>1</v>
      </c>
      <c r="FU291">
        <v>-2.135294117647059</v>
      </c>
      <c r="FV291">
        <v>13.43315494479288</v>
      </c>
      <c r="FW291">
        <v>5.615099514750708</v>
      </c>
      <c r="FX291">
        <v>0</v>
      </c>
      <c r="FY291">
        <v>-0.01218558097560976</v>
      </c>
      <c r="FZ291">
        <v>0.06402257728222993</v>
      </c>
      <c r="GA291">
        <v>0.006384444242419609</v>
      </c>
      <c r="GB291">
        <v>1</v>
      </c>
      <c r="GC291">
        <v>2</v>
      </c>
      <c r="GD291">
        <v>3</v>
      </c>
      <c r="GE291" t="s">
        <v>434</v>
      </c>
      <c r="GF291">
        <v>3.12716</v>
      </c>
      <c r="GG291">
        <v>2.73197</v>
      </c>
      <c r="GH291">
        <v>0.0853411</v>
      </c>
      <c r="GI291">
        <v>0.0857361</v>
      </c>
      <c r="GJ291">
        <v>0.105688</v>
      </c>
      <c r="GK291">
        <v>0.106234</v>
      </c>
      <c r="GL291">
        <v>27417</v>
      </c>
      <c r="GM291">
        <v>26559.9</v>
      </c>
      <c r="GN291">
        <v>30517</v>
      </c>
      <c r="GO291">
        <v>29305.5</v>
      </c>
      <c r="GP291">
        <v>37667.7</v>
      </c>
      <c r="GQ291">
        <v>34449</v>
      </c>
      <c r="GR291">
        <v>46689.5</v>
      </c>
      <c r="GS291">
        <v>43534.5</v>
      </c>
      <c r="GT291">
        <v>1.81758</v>
      </c>
      <c r="GU291">
        <v>1.87733</v>
      </c>
      <c r="GV291">
        <v>0.0877753</v>
      </c>
      <c r="GW291">
        <v>0</v>
      </c>
      <c r="GX291">
        <v>28.5713</v>
      </c>
      <c r="GY291">
        <v>999.9</v>
      </c>
      <c r="GZ291">
        <v>54.9</v>
      </c>
      <c r="HA291">
        <v>31.1</v>
      </c>
      <c r="HB291">
        <v>27.6832</v>
      </c>
      <c r="HC291">
        <v>63.4617</v>
      </c>
      <c r="HD291">
        <v>16.5144</v>
      </c>
      <c r="HE291">
        <v>1</v>
      </c>
      <c r="HF291">
        <v>0.158</v>
      </c>
      <c r="HG291">
        <v>-1.3227</v>
      </c>
      <c r="HH291">
        <v>20.2127</v>
      </c>
      <c r="HI291">
        <v>5.23811</v>
      </c>
      <c r="HJ291">
        <v>11.974</v>
      </c>
      <c r="HK291">
        <v>4.9724</v>
      </c>
      <c r="HL291">
        <v>3.291</v>
      </c>
      <c r="HM291">
        <v>9999</v>
      </c>
      <c r="HN291">
        <v>9999</v>
      </c>
      <c r="HO291">
        <v>9999</v>
      </c>
      <c r="HP291">
        <v>999.9</v>
      </c>
      <c r="HQ291">
        <v>4.97293</v>
      </c>
      <c r="HR291">
        <v>1.87732</v>
      </c>
      <c r="HS291">
        <v>1.87543</v>
      </c>
      <c r="HT291">
        <v>1.87821</v>
      </c>
      <c r="HU291">
        <v>1.87496</v>
      </c>
      <c r="HV291">
        <v>1.87851</v>
      </c>
      <c r="HW291">
        <v>1.87561</v>
      </c>
      <c r="HX291">
        <v>1.87683</v>
      </c>
      <c r="HY291">
        <v>0</v>
      </c>
      <c r="HZ291">
        <v>0</v>
      </c>
      <c r="IA291">
        <v>0</v>
      </c>
      <c r="IB291">
        <v>0</v>
      </c>
      <c r="IC291" t="s">
        <v>426</v>
      </c>
      <c r="ID291" t="s">
        <v>427</v>
      </c>
      <c r="IE291" t="s">
        <v>428</v>
      </c>
      <c r="IF291" t="s">
        <v>428</v>
      </c>
      <c r="IG291" t="s">
        <v>428</v>
      </c>
      <c r="IH291" t="s">
        <v>428</v>
      </c>
      <c r="II291">
        <v>0</v>
      </c>
      <c r="IJ291">
        <v>100</v>
      </c>
      <c r="IK291">
        <v>100</v>
      </c>
      <c r="IL291">
        <v>0.119</v>
      </c>
      <c r="IM291">
        <v>0.23</v>
      </c>
      <c r="IN291">
        <v>-0.2620446997112612</v>
      </c>
      <c r="IO291">
        <v>0.0009670109888777422</v>
      </c>
      <c r="IP291">
        <v>-2.06069886015755E-07</v>
      </c>
      <c r="IQ291">
        <v>1.492131737393187E-10</v>
      </c>
      <c r="IR291">
        <v>-0.04753701319922854</v>
      </c>
      <c r="IS291">
        <v>-0.001311061913088307</v>
      </c>
      <c r="IT291">
        <v>0.0006994928358591311</v>
      </c>
      <c r="IU291">
        <v>-6.08881213830995E-06</v>
      </c>
      <c r="IV291">
        <v>3</v>
      </c>
      <c r="IW291">
        <v>2112</v>
      </c>
      <c r="IX291">
        <v>1</v>
      </c>
      <c r="IY291">
        <v>30</v>
      </c>
      <c r="IZ291">
        <v>189306.5</v>
      </c>
      <c r="JA291">
        <v>189306.5</v>
      </c>
      <c r="JB291">
        <v>1.1145</v>
      </c>
      <c r="JC291">
        <v>2.55859</v>
      </c>
      <c r="JD291">
        <v>1.39893</v>
      </c>
      <c r="JE291">
        <v>2.35229</v>
      </c>
      <c r="JF291">
        <v>1.44897</v>
      </c>
      <c r="JG291">
        <v>2.47192</v>
      </c>
      <c r="JH291">
        <v>37.4098</v>
      </c>
      <c r="JI291">
        <v>24.2188</v>
      </c>
      <c r="JJ291">
        <v>18</v>
      </c>
      <c r="JK291">
        <v>475.632</v>
      </c>
      <c r="JL291">
        <v>483.5</v>
      </c>
      <c r="JM291">
        <v>30.6683</v>
      </c>
      <c r="JN291">
        <v>29.1986</v>
      </c>
      <c r="JO291">
        <v>30</v>
      </c>
      <c r="JP291">
        <v>28.8944</v>
      </c>
      <c r="JQ291">
        <v>28.9573</v>
      </c>
      <c r="JR291">
        <v>22.3371</v>
      </c>
      <c r="JS291">
        <v>22.5852</v>
      </c>
      <c r="JT291">
        <v>100</v>
      </c>
      <c r="JU291">
        <v>30.6691</v>
      </c>
      <c r="JV291">
        <v>420</v>
      </c>
      <c r="JW291">
        <v>23.7368</v>
      </c>
      <c r="JX291">
        <v>100.895</v>
      </c>
      <c r="JY291">
        <v>100.148</v>
      </c>
    </row>
    <row r="292" spans="1:285">
      <c r="A292">
        <v>276</v>
      </c>
      <c r="B292">
        <v>1758506974.1</v>
      </c>
      <c r="C292">
        <v>3457.5</v>
      </c>
      <c r="D292" t="s">
        <v>984</v>
      </c>
      <c r="E292" t="s">
        <v>985</v>
      </c>
      <c r="F292">
        <v>5</v>
      </c>
      <c r="G292" t="s">
        <v>975</v>
      </c>
      <c r="H292" t="s">
        <v>420</v>
      </c>
      <c r="I292" t="s">
        <v>421</v>
      </c>
      <c r="J292">
        <v>1758506971.1</v>
      </c>
      <c r="K292">
        <f>(L292)/1000</f>
        <v>0</v>
      </c>
      <c r="L292">
        <f>1000*DL292*AJ292*(DH292-DI292)/(100*DA292*(1000-AJ292*DH292))</f>
        <v>0</v>
      </c>
      <c r="M292">
        <f>DL292*AJ292*(DG292-DF292*(1000-AJ292*DI292)/(1000-AJ292*DH292))/(100*DA292)</f>
        <v>0</v>
      </c>
      <c r="N292">
        <f>DF292 - IF(AJ292&gt;1, M292*DA292*100.0/(AL292), 0)</f>
        <v>0</v>
      </c>
      <c r="O292">
        <f>((U292-K292/2)*N292-M292)/(U292+K292/2)</f>
        <v>0</v>
      </c>
      <c r="P292">
        <f>O292*(DM292+DN292)/1000.0</f>
        <v>0</v>
      </c>
      <c r="Q292">
        <f>(DF292 - IF(AJ292&gt;1, M292*DA292*100.0/(AL292), 0))*(DM292+DN292)/1000.0</f>
        <v>0</v>
      </c>
      <c r="R292">
        <f>2.0/((1/T292-1/S292)+SIGN(T292)*SQRT((1/T292-1/S292)*(1/T292-1/S292) + 4*DB292/((DB292+1)*(DB292+1))*(2*1/T292*1/S292-1/S292*1/S292)))</f>
        <v>0</v>
      </c>
      <c r="S292">
        <f>IF(LEFT(DC292,1)&lt;&gt;"0",IF(LEFT(DC292,1)="1",3.0,DD292),$D$5+$E$5*(DT292*DM292/($K$5*1000))+$F$5*(DT292*DM292/($K$5*1000))*MAX(MIN(DA292,$J$5),$I$5)*MAX(MIN(DA292,$J$5),$I$5)+$G$5*MAX(MIN(DA292,$J$5),$I$5)*(DT292*DM292/($K$5*1000))+$H$5*(DT292*DM292/($K$5*1000))*(DT292*DM292/($K$5*1000)))</f>
        <v>0</v>
      </c>
      <c r="T292">
        <f>K292*(1000-(1000*0.61365*exp(17.502*X292/(240.97+X292))/(DM292+DN292)+DH292)/2)/(1000*0.61365*exp(17.502*X292/(240.97+X292))/(DM292+DN292)-DH292)</f>
        <v>0</v>
      </c>
      <c r="U292">
        <f>1/((DB292+1)/(R292/1.6)+1/(S292/1.37)) + DB292/((DB292+1)/(R292/1.6) + DB292/(S292/1.37))</f>
        <v>0</v>
      </c>
      <c r="V292">
        <f>(CW292*CZ292)</f>
        <v>0</v>
      </c>
      <c r="W292">
        <f>(DO292+(V292+2*0.95*5.67E-8*(((DO292+$B$7)+273)^4-(DO292+273)^4)-44100*K292)/(1.84*29.3*S292+8*0.95*5.67E-8*(DO292+273)^3))</f>
        <v>0</v>
      </c>
      <c r="X292">
        <f>($C$7*DP292+$D$7*DQ292+$E$7*W292)</f>
        <v>0</v>
      </c>
      <c r="Y292">
        <f>0.61365*exp(17.502*X292/(240.97+X292))</f>
        <v>0</v>
      </c>
      <c r="Z292">
        <f>(AA292/AB292*100)</f>
        <v>0</v>
      </c>
      <c r="AA292">
        <f>DH292*(DM292+DN292)/1000</f>
        <v>0</v>
      </c>
      <c r="AB292">
        <f>0.61365*exp(17.502*DO292/(240.97+DO292))</f>
        <v>0</v>
      </c>
      <c r="AC292">
        <f>(Y292-DH292*(DM292+DN292)/1000)</f>
        <v>0</v>
      </c>
      <c r="AD292">
        <f>(-K292*44100)</f>
        <v>0</v>
      </c>
      <c r="AE292">
        <f>2*29.3*S292*0.92*(DO292-X292)</f>
        <v>0</v>
      </c>
      <c r="AF292">
        <f>2*0.95*5.67E-8*(((DO292+$B$7)+273)^4-(X292+273)^4)</f>
        <v>0</v>
      </c>
      <c r="AG292">
        <f>V292+AF292+AD292+AE292</f>
        <v>0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MAX(0,($B$13+$C$13*DT292)/(1+$D$13*DT292)*DM292/(DO292+273)*$E$13)</f>
        <v>0</v>
      </c>
      <c r="AM292" t="s">
        <v>422</v>
      </c>
      <c r="AN292" t="s">
        <v>422</v>
      </c>
      <c r="AO292">
        <v>0</v>
      </c>
      <c r="AP292">
        <v>0</v>
      </c>
      <c r="AQ292">
        <f>1-AO292/AP292</f>
        <v>0</v>
      </c>
      <c r="AR292">
        <v>0</v>
      </c>
      <c r="AS292" t="s">
        <v>422</v>
      </c>
      <c r="AT292" t="s">
        <v>422</v>
      </c>
      <c r="AU292">
        <v>0</v>
      </c>
      <c r="AV292">
        <v>0</v>
      </c>
      <c r="AW292">
        <f>1-AU292/AV292</f>
        <v>0</v>
      </c>
      <c r="AX292">
        <v>0.5</v>
      </c>
      <c r="AY292">
        <f>CX292</f>
        <v>0</v>
      </c>
      <c r="AZ292">
        <f>M292</f>
        <v>0</v>
      </c>
      <c r="BA292">
        <f>AW292*AX292*AY292</f>
        <v>0</v>
      </c>
      <c r="BB292">
        <f>(AZ292-AR292)/AY292</f>
        <v>0</v>
      </c>
      <c r="BC292">
        <f>(AP292-AV292)/AV292</f>
        <v>0</v>
      </c>
      <c r="BD292">
        <f>AO292/(AQ292+AO292/AV292)</f>
        <v>0</v>
      </c>
      <c r="BE292" t="s">
        <v>422</v>
      </c>
      <c r="BF292">
        <v>0</v>
      </c>
      <c r="BG292">
        <f>IF(BF292&lt;&gt;0, BF292, BD292)</f>
        <v>0</v>
      </c>
      <c r="BH292">
        <f>1-BG292/AV292</f>
        <v>0</v>
      </c>
      <c r="BI292">
        <f>(AV292-AU292)/(AV292-BG292)</f>
        <v>0</v>
      </c>
      <c r="BJ292">
        <f>(AP292-AV292)/(AP292-BG292)</f>
        <v>0</v>
      </c>
      <c r="BK292">
        <f>(AV292-AU292)/(AV292-AO292)</f>
        <v>0</v>
      </c>
      <c r="BL292">
        <f>(AP292-AV292)/(AP292-AO292)</f>
        <v>0</v>
      </c>
      <c r="BM292">
        <f>(BI292*BG292/AU292)</f>
        <v>0</v>
      </c>
      <c r="BN292">
        <f>(1-BM292)</f>
        <v>0</v>
      </c>
      <c r="CW292">
        <f>$B$11*DU292+$C$11*DV292+$F$11*EG292*(1-EJ292)</f>
        <v>0</v>
      </c>
      <c r="CX292">
        <f>CW292*CY292</f>
        <v>0</v>
      </c>
      <c r="CY292">
        <f>($B$11*$D$9+$C$11*$D$9+$F$11*((ET292+EL292)/MAX(ET292+EL292+EU292, 0.1)*$I$9+EU292/MAX(ET292+EL292+EU292, 0.1)*$J$9))/($B$11+$C$11+$F$11)</f>
        <v>0</v>
      </c>
      <c r="CZ292">
        <f>($B$11*$K$9+$C$11*$K$9+$F$11*((ET292+EL292)/MAX(ET292+EL292+EU292, 0.1)*$P$9+EU292/MAX(ET292+EL292+EU292, 0.1)*$Q$9))/($B$11+$C$11+$F$11)</f>
        <v>0</v>
      </c>
      <c r="DA292">
        <v>5.52</v>
      </c>
      <c r="DB292">
        <v>0.5</v>
      </c>
      <c r="DC292" t="s">
        <v>423</v>
      </c>
      <c r="DD292">
        <v>2</v>
      </c>
      <c r="DE292">
        <v>1758506971.1</v>
      </c>
      <c r="DF292">
        <v>420.427</v>
      </c>
      <c r="DG292">
        <v>420.0015555555556</v>
      </c>
      <c r="DH292">
        <v>23.77664444444444</v>
      </c>
      <c r="DI292">
        <v>23.77921111111111</v>
      </c>
      <c r="DJ292">
        <v>420.3077777777778</v>
      </c>
      <c r="DK292">
        <v>23.54672222222222</v>
      </c>
      <c r="DL292">
        <v>499.8958888888889</v>
      </c>
      <c r="DM292">
        <v>89.97973333333333</v>
      </c>
      <c r="DN292">
        <v>0.05394328888888889</v>
      </c>
      <c r="DO292">
        <v>30.0347</v>
      </c>
      <c r="DP292">
        <v>30.00188888888889</v>
      </c>
      <c r="DQ292">
        <v>999.9000000000001</v>
      </c>
      <c r="DR292">
        <v>0</v>
      </c>
      <c r="DS292">
        <v>0</v>
      </c>
      <c r="DT292">
        <v>10009.57222222222</v>
      </c>
      <c r="DU292">
        <v>0</v>
      </c>
      <c r="DV292">
        <v>1.65492</v>
      </c>
      <c r="DW292">
        <v>0.4254523333333333</v>
      </c>
      <c r="DX292">
        <v>430.6668888888889</v>
      </c>
      <c r="DY292">
        <v>430.2323333333334</v>
      </c>
      <c r="DZ292">
        <v>-0.002561356777777778</v>
      </c>
      <c r="EA292">
        <v>420.0015555555556</v>
      </c>
      <c r="EB292">
        <v>23.77921111111111</v>
      </c>
      <c r="EC292">
        <v>2.139417777777778</v>
      </c>
      <c r="ED292">
        <v>2.139647777777778</v>
      </c>
      <c r="EE292">
        <v>18.51573333333333</v>
      </c>
      <c r="EF292">
        <v>18.51744444444445</v>
      </c>
      <c r="EG292">
        <v>0.00500056</v>
      </c>
      <c r="EH292">
        <v>0</v>
      </c>
      <c r="EI292">
        <v>0</v>
      </c>
      <c r="EJ292">
        <v>0</v>
      </c>
      <c r="EK292">
        <v>-0.6777777777777779</v>
      </c>
      <c r="EL292">
        <v>0.00500056</v>
      </c>
      <c r="EM292">
        <v>-1.633333333333333</v>
      </c>
      <c r="EN292">
        <v>-2.777777777777778</v>
      </c>
      <c r="EO292">
        <v>35.64577777777778</v>
      </c>
      <c r="EP292">
        <v>39.07599999999999</v>
      </c>
      <c r="EQ292">
        <v>37.38155555555555</v>
      </c>
      <c r="ER292">
        <v>38.77755555555555</v>
      </c>
      <c r="ES292">
        <v>37.91644444444444</v>
      </c>
      <c r="ET292">
        <v>0</v>
      </c>
      <c r="EU292">
        <v>0</v>
      </c>
      <c r="EV292">
        <v>0</v>
      </c>
      <c r="EW292">
        <v>1758506976.1</v>
      </c>
      <c r="EX292">
        <v>0</v>
      </c>
      <c r="EY292">
        <v>-0.8480000000000001</v>
      </c>
      <c r="EZ292">
        <v>7.630768916028482</v>
      </c>
      <c r="FA292">
        <v>17.55384649543838</v>
      </c>
      <c r="FB292">
        <v>-3.659999999999999</v>
      </c>
      <c r="FC292">
        <v>15</v>
      </c>
      <c r="FD292">
        <v>0</v>
      </c>
      <c r="FE292" t="s">
        <v>424</v>
      </c>
      <c r="FF292">
        <v>1747148579.5</v>
      </c>
      <c r="FG292">
        <v>1747148584.5</v>
      </c>
      <c r="FH292">
        <v>0</v>
      </c>
      <c r="FI292">
        <v>0.162</v>
      </c>
      <c r="FJ292">
        <v>-0.001</v>
      </c>
      <c r="FK292">
        <v>0.139</v>
      </c>
      <c r="FL292">
        <v>0.058</v>
      </c>
      <c r="FM292">
        <v>420</v>
      </c>
      <c r="FN292">
        <v>16</v>
      </c>
      <c r="FO292">
        <v>0.19</v>
      </c>
      <c r="FP292">
        <v>0.02</v>
      </c>
      <c r="FQ292">
        <v>0.44717945</v>
      </c>
      <c r="FR292">
        <v>-0.1648720075046928</v>
      </c>
      <c r="FS292">
        <v>0.04478762556329036</v>
      </c>
      <c r="FT292">
        <v>1</v>
      </c>
      <c r="FU292">
        <v>-1.5</v>
      </c>
      <c r="FV292">
        <v>11.06493492178567</v>
      </c>
      <c r="FW292">
        <v>5.539112266950577</v>
      </c>
      <c r="FX292">
        <v>0</v>
      </c>
      <c r="FY292">
        <v>-0.0101596303</v>
      </c>
      <c r="FZ292">
        <v>0.06041652623639781</v>
      </c>
      <c r="GA292">
        <v>0.005846897396229684</v>
      </c>
      <c r="GB292">
        <v>1</v>
      </c>
      <c r="GC292">
        <v>2</v>
      </c>
      <c r="GD292">
        <v>3</v>
      </c>
      <c r="GE292" t="s">
        <v>434</v>
      </c>
      <c r="GF292">
        <v>3.12721</v>
      </c>
      <c r="GG292">
        <v>2.73188</v>
      </c>
      <c r="GH292">
        <v>0.085342</v>
      </c>
      <c r="GI292">
        <v>0.0857385</v>
      </c>
      <c r="GJ292">
        <v>0.105689</v>
      </c>
      <c r="GK292">
        <v>0.106228</v>
      </c>
      <c r="GL292">
        <v>27416.8</v>
      </c>
      <c r="GM292">
        <v>26560</v>
      </c>
      <c r="GN292">
        <v>30516.8</v>
      </c>
      <c r="GO292">
        <v>29305.7</v>
      </c>
      <c r="GP292">
        <v>37667.3</v>
      </c>
      <c r="GQ292">
        <v>34449.6</v>
      </c>
      <c r="GR292">
        <v>46689.1</v>
      </c>
      <c r="GS292">
        <v>43534.9</v>
      </c>
      <c r="GT292">
        <v>1.81778</v>
      </c>
      <c r="GU292">
        <v>1.87705</v>
      </c>
      <c r="GV292">
        <v>0.0878163</v>
      </c>
      <c r="GW292">
        <v>0</v>
      </c>
      <c r="GX292">
        <v>28.5725</v>
      </c>
      <c r="GY292">
        <v>999.9</v>
      </c>
      <c r="GZ292">
        <v>54.9</v>
      </c>
      <c r="HA292">
        <v>31.1</v>
      </c>
      <c r="HB292">
        <v>27.6834</v>
      </c>
      <c r="HC292">
        <v>63.4117</v>
      </c>
      <c r="HD292">
        <v>16.5625</v>
      </c>
      <c r="HE292">
        <v>1</v>
      </c>
      <c r="HF292">
        <v>0.15782</v>
      </c>
      <c r="HG292">
        <v>-1.31884</v>
      </c>
      <c r="HH292">
        <v>20.2128</v>
      </c>
      <c r="HI292">
        <v>5.23781</v>
      </c>
      <c r="HJ292">
        <v>11.974</v>
      </c>
      <c r="HK292">
        <v>4.9723</v>
      </c>
      <c r="HL292">
        <v>3.291</v>
      </c>
      <c r="HM292">
        <v>9999</v>
      </c>
      <c r="HN292">
        <v>9999</v>
      </c>
      <c r="HO292">
        <v>9999</v>
      </c>
      <c r="HP292">
        <v>999.9</v>
      </c>
      <c r="HQ292">
        <v>4.97293</v>
      </c>
      <c r="HR292">
        <v>1.87737</v>
      </c>
      <c r="HS292">
        <v>1.87546</v>
      </c>
      <c r="HT292">
        <v>1.87823</v>
      </c>
      <c r="HU292">
        <v>1.87499</v>
      </c>
      <c r="HV292">
        <v>1.87852</v>
      </c>
      <c r="HW292">
        <v>1.87562</v>
      </c>
      <c r="HX292">
        <v>1.87683</v>
      </c>
      <c r="HY292">
        <v>0</v>
      </c>
      <c r="HZ292">
        <v>0</v>
      </c>
      <c r="IA292">
        <v>0</v>
      </c>
      <c r="IB292">
        <v>0</v>
      </c>
      <c r="IC292" t="s">
        <v>426</v>
      </c>
      <c r="ID292" t="s">
        <v>427</v>
      </c>
      <c r="IE292" t="s">
        <v>428</v>
      </c>
      <c r="IF292" t="s">
        <v>428</v>
      </c>
      <c r="IG292" t="s">
        <v>428</v>
      </c>
      <c r="IH292" t="s">
        <v>428</v>
      </c>
      <c r="II292">
        <v>0</v>
      </c>
      <c r="IJ292">
        <v>100</v>
      </c>
      <c r="IK292">
        <v>100</v>
      </c>
      <c r="IL292">
        <v>0.119</v>
      </c>
      <c r="IM292">
        <v>0.23</v>
      </c>
      <c r="IN292">
        <v>-0.2620446997112612</v>
      </c>
      <c r="IO292">
        <v>0.0009670109888777422</v>
      </c>
      <c r="IP292">
        <v>-2.06069886015755E-07</v>
      </c>
      <c r="IQ292">
        <v>1.492131737393187E-10</v>
      </c>
      <c r="IR292">
        <v>-0.04753701319922854</v>
      </c>
      <c r="IS292">
        <v>-0.001311061913088307</v>
      </c>
      <c r="IT292">
        <v>0.0006994928358591311</v>
      </c>
      <c r="IU292">
        <v>-6.08881213830995E-06</v>
      </c>
      <c r="IV292">
        <v>3</v>
      </c>
      <c r="IW292">
        <v>2112</v>
      </c>
      <c r="IX292">
        <v>1</v>
      </c>
      <c r="IY292">
        <v>30</v>
      </c>
      <c r="IZ292">
        <v>189306.6</v>
      </c>
      <c r="JA292">
        <v>189306.5</v>
      </c>
      <c r="JB292">
        <v>1.1145</v>
      </c>
      <c r="JC292">
        <v>2.55737</v>
      </c>
      <c r="JD292">
        <v>1.39893</v>
      </c>
      <c r="JE292">
        <v>2.35229</v>
      </c>
      <c r="JF292">
        <v>1.44897</v>
      </c>
      <c r="JG292">
        <v>2.54883</v>
      </c>
      <c r="JH292">
        <v>37.4098</v>
      </c>
      <c r="JI292">
        <v>24.2101</v>
      </c>
      <c r="JJ292">
        <v>18</v>
      </c>
      <c r="JK292">
        <v>475.741</v>
      </c>
      <c r="JL292">
        <v>483.316</v>
      </c>
      <c r="JM292">
        <v>30.6698</v>
      </c>
      <c r="JN292">
        <v>29.1986</v>
      </c>
      <c r="JO292">
        <v>30</v>
      </c>
      <c r="JP292">
        <v>28.8944</v>
      </c>
      <c r="JQ292">
        <v>28.9573</v>
      </c>
      <c r="JR292">
        <v>22.3359</v>
      </c>
      <c r="JS292">
        <v>22.5852</v>
      </c>
      <c r="JT292">
        <v>100</v>
      </c>
      <c r="JU292">
        <v>30.6591</v>
      </c>
      <c r="JV292">
        <v>420</v>
      </c>
      <c r="JW292">
        <v>23.7352</v>
      </c>
      <c r="JX292">
        <v>100.894</v>
      </c>
      <c r="JY292">
        <v>100.148</v>
      </c>
    </row>
    <row r="293" spans="1:285">
      <c r="A293">
        <v>277</v>
      </c>
      <c r="B293">
        <v>1758506976.1</v>
      </c>
      <c r="C293">
        <v>3459.5</v>
      </c>
      <c r="D293" t="s">
        <v>986</v>
      </c>
      <c r="E293" t="s">
        <v>987</v>
      </c>
      <c r="F293">
        <v>5</v>
      </c>
      <c r="G293" t="s">
        <v>975</v>
      </c>
      <c r="H293" t="s">
        <v>420</v>
      </c>
      <c r="I293" t="s">
        <v>421</v>
      </c>
      <c r="J293">
        <v>1758506973.1</v>
      </c>
      <c r="K293">
        <f>(L293)/1000</f>
        <v>0</v>
      </c>
      <c r="L293">
        <f>1000*DL293*AJ293*(DH293-DI293)/(100*DA293*(1000-AJ293*DH293))</f>
        <v>0</v>
      </c>
      <c r="M293">
        <f>DL293*AJ293*(DG293-DF293*(1000-AJ293*DI293)/(1000-AJ293*DH293))/(100*DA293)</f>
        <v>0</v>
      </c>
      <c r="N293">
        <f>DF293 - IF(AJ293&gt;1, M293*DA293*100.0/(AL293), 0)</f>
        <v>0</v>
      </c>
      <c r="O293">
        <f>((U293-K293/2)*N293-M293)/(U293+K293/2)</f>
        <v>0</v>
      </c>
      <c r="P293">
        <f>O293*(DM293+DN293)/1000.0</f>
        <v>0</v>
      </c>
      <c r="Q293">
        <f>(DF293 - IF(AJ293&gt;1, M293*DA293*100.0/(AL293), 0))*(DM293+DN293)/1000.0</f>
        <v>0</v>
      </c>
      <c r="R293">
        <f>2.0/((1/T293-1/S293)+SIGN(T293)*SQRT((1/T293-1/S293)*(1/T293-1/S293) + 4*DB293/((DB293+1)*(DB293+1))*(2*1/T293*1/S293-1/S293*1/S293)))</f>
        <v>0</v>
      </c>
      <c r="S293">
        <f>IF(LEFT(DC293,1)&lt;&gt;"0",IF(LEFT(DC293,1)="1",3.0,DD293),$D$5+$E$5*(DT293*DM293/($K$5*1000))+$F$5*(DT293*DM293/($K$5*1000))*MAX(MIN(DA293,$J$5),$I$5)*MAX(MIN(DA293,$J$5),$I$5)+$G$5*MAX(MIN(DA293,$J$5),$I$5)*(DT293*DM293/($K$5*1000))+$H$5*(DT293*DM293/($K$5*1000))*(DT293*DM293/($K$5*1000)))</f>
        <v>0</v>
      </c>
      <c r="T293">
        <f>K293*(1000-(1000*0.61365*exp(17.502*X293/(240.97+X293))/(DM293+DN293)+DH293)/2)/(1000*0.61365*exp(17.502*X293/(240.97+X293))/(DM293+DN293)-DH293)</f>
        <v>0</v>
      </c>
      <c r="U293">
        <f>1/((DB293+1)/(R293/1.6)+1/(S293/1.37)) + DB293/((DB293+1)/(R293/1.6) + DB293/(S293/1.37))</f>
        <v>0</v>
      </c>
      <c r="V293">
        <f>(CW293*CZ293)</f>
        <v>0</v>
      </c>
      <c r="W293">
        <f>(DO293+(V293+2*0.95*5.67E-8*(((DO293+$B$7)+273)^4-(DO293+273)^4)-44100*K293)/(1.84*29.3*S293+8*0.95*5.67E-8*(DO293+273)^3))</f>
        <v>0</v>
      </c>
      <c r="X293">
        <f>($C$7*DP293+$D$7*DQ293+$E$7*W293)</f>
        <v>0</v>
      </c>
      <c r="Y293">
        <f>0.61365*exp(17.502*X293/(240.97+X293))</f>
        <v>0</v>
      </c>
      <c r="Z293">
        <f>(AA293/AB293*100)</f>
        <v>0</v>
      </c>
      <c r="AA293">
        <f>DH293*(DM293+DN293)/1000</f>
        <v>0</v>
      </c>
      <c r="AB293">
        <f>0.61365*exp(17.502*DO293/(240.97+DO293))</f>
        <v>0</v>
      </c>
      <c r="AC293">
        <f>(Y293-DH293*(DM293+DN293)/1000)</f>
        <v>0</v>
      </c>
      <c r="AD293">
        <f>(-K293*44100)</f>
        <v>0</v>
      </c>
      <c r="AE293">
        <f>2*29.3*S293*0.92*(DO293-X293)</f>
        <v>0</v>
      </c>
      <c r="AF293">
        <f>2*0.95*5.67E-8*(((DO293+$B$7)+273)^4-(X293+273)^4)</f>
        <v>0</v>
      </c>
      <c r="AG293">
        <f>V293+AF293+AD293+AE293</f>
        <v>0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MAX(0,($B$13+$C$13*DT293)/(1+$D$13*DT293)*DM293/(DO293+273)*$E$13)</f>
        <v>0</v>
      </c>
      <c r="AM293" t="s">
        <v>422</v>
      </c>
      <c r="AN293" t="s">
        <v>422</v>
      </c>
      <c r="AO293">
        <v>0</v>
      </c>
      <c r="AP293">
        <v>0</v>
      </c>
      <c r="AQ293">
        <f>1-AO293/AP293</f>
        <v>0</v>
      </c>
      <c r="AR293">
        <v>0</v>
      </c>
      <c r="AS293" t="s">
        <v>422</v>
      </c>
      <c r="AT293" t="s">
        <v>422</v>
      </c>
      <c r="AU293">
        <v>0</v>
      </c>
      <c r="AV293">
        <v>0</v>
      </c>
      <c r="AW293">
        <f>1-AU293/AV293</f>
        <v>0</v>
      </c>
      <c r="AX293">
        <v>0.5</v>
      </c>
      <c r="AY293">
        <f>CX293</f>
        <v>0</v>
      </c>
      <c r="AZ293">
        <f>M293</f>
        <v>0</v>
      </c>
      <c r="BA293">
        <f>AW293*AX293*AY293</f>
        <v>0</v>
      </c>
      <c r="BB293">
        <f>(AZ293-AR293)/AY293</f>
        <v>0</v>
      </c>
      <c r="BC293">
        <f>(AP293-AV293)/AV293</f>
        <v>0</v>
      </c>
      <c r="BD293">
        <f>AO293/(AQ293+AO293/AV293)</f>
        <v>0</v>
      </c>
      <c r="BE293" t="s">
        <v>422</v>
      </c>
      <c r="BF293">
        <v>0</v>
      </c>
      <c r="BG293">
        <f>IF(BF293&lt;&gt;0, BF293, BD293)</f>
        <v>0</v>
      </c>
      <c r="BH293">
        <f>1-BG293/AV293</f>
        <v>0</v>
      </c>
      <c r="BI293">
        <f>(AV293-AU293)/(AV293-BG293)</f>
        <v>0</v>
      </c>
      <c r="BJ293">
        <f>(AP293-AV293)/(AP293-BG293)</f>
        <v>0</v>
      </c>
      <c r="BK293">
        <f>(AV293-AU293)/(AV293-AO293)</f>
        <v>0</v>
      </c>
      <c r="BL293">
        <f>(AP293-AV293)/(AP293-AO293)</f>
        <v>0</v>
      </c>
      <c r="BM293">
        <f>(BI293*BG293/AU293)</f>
        <v>0</v>
      </c>
      <c r="BN293">
        <f>(1-BM293)</f>
        <v>0</v>
      </c>
      <c r="CW293">
        <f>$B$11*DU293+$C$11*DV293+$F$11*EG293*(1-EJ293)</f>
        <v>0</v>
      </c>
      <c r="CX293">
        <f>CW293*CY293</f>
        <v>0</v>
      </c>
      <c r="CY293">
        <f>($B$11*$D$9+$C$11*$D$9+$F$11*((ET293+EL293)/MAX(ET293+EL293+EU293, 0.1)*$I$9+EU293/MAX(ET293+EL293+EU293, 0.1)*$J$9))/($B$11+$C$11+$F$11)</f>
        <v>0</v>
      </c>
      <c r="CZ293">
        <f>($B$11*$K$9+$C$11*$K$9+$F$11*((ET293+EL293)/MAX(ET293+EL293+EU293, 0.1)*$P$9+EU293/MAX(ET293+EL293+EU293, 0.1)*$Q$9))/($B$11+$C$11+$F$11)</f>
        <v>0</v>
      </c>
      <c r="DA293">
        <v>5.52</v>
      </c>
      <c r="DB293">
        <v>0.5</v>
      </c>
      <c r="DC293" t="s">
        <v>423</v>
      </c>
      <c r="DD293">
        <v>2</v>
      </c>
      <c r="DE293">
        <v>1758506973.1</v>
      </c>
      <c r="DF293">
        <v>420.4458888888889</v>
      </c>
      <c r="DG293">
        <v>419.9854444444444</v>
      </c>
      <c r="DH293">
        <v>23.77773333333333</v>
      </c>
      <c r="DI293">
        <v>23.7782</v>
      </c>
      <c r="DJ293">
        <v>420.3266666666666</v>
      </c>
      <c r="DK293">
        <v>23.54778888888889</v>
      </c>
      <c r="DL293">
        <v>499.9622222222222</v>
      </c>
      <c r="DM293">
        <v>89.97948888888888</v>
      </c>
      <c r="DN293">
        <v>0.05388317777777778</v>
      </c>
      <c r="DO293">
        <v>30.03487777777778</v>
      </c>
      <c r="DP293">
        <v>30.0033</v>
      </c>
      <c r="DQ293">
        <v>999.9000000000001</v>
      </c>
      <c r="DR293">
        <v>0</v>
      </c>
      <c r="DS293">
        <v>0</v>
      </c>
      <c r="DT293">
        <v>10024.77777777778</v>
      </c>
      <c r="DU293">
        <v>0</v>
      </c>
      <c r="DV293">
        <v>1.65492</v>
      </c>
      <c r="DW293">
        <v>0.4605407777777777</v>
      </c>
      <c r="DX293">
        <v>430.6867777777778</v>
      </c>
      <c r="DY293">
        <v>430.2152222222222</v>
      </c>
      <c r="DZ293">
        <v>-0.0004694190000000002</v>
      </c>
      <c r="EA293">
        <v>419.9854444444444</v>
      </c>
      <c r="EB293">
        <v>23.7782</v>
      </c>
      <c r="EC293">
        <v>2.139508888888889</v>
      </c>
      <c r="ED293">
        <v>2.13955</v>
      </c>
      <c r="EE293">
        <v>18.5164</v>
      </c>
      <c r="EF293">
        <v>18.51672222222222</v>
      </c>
      <c r="EG293">
        <v>0.00500056</v>
      </c>
      <c r="EH293">
        <v>0</v>
      </c>
      <c r="EI293">
        <v>0</v>
      </c>
      <c r="EJ293">
        <v>0</v>
      </c>
      <c r="EK293">
        <v>-2.733333333333333</v>
      </c>
      <c r="EL293">
        <v>0.00500056</v>
      </c>
      <c r="EM293">
        <v>-5.988888888888889</v>
      </c>
      <c r="EN293">
        <v>-3.366666666666666</v>
      </c>
      <c r="EO293">
        <v>35.69433333333333</v>
      </c>
      <c r="EP293">
        <v>39.05511111111111</v>
      </c>
      <c r="EQ293">
        <v>37.35377777777777</v>
      </c>
      <c r="ER293">
        <v>38.78444444444445</v>
      </c>
      <c r="ES293">
        <v>37.90955555555556</v>
      </c>
      <c r="ET293">
        <v>0</v>
      </c>
      <c r="EU293">
        <v>0</v>
      </c>
      <c r="EV293">
        <v>0</v>
      </c>
      <c r="EW293">
        <v>1758506977.9</v>
      </c>
      <c r="EX293">
        <v>0</v>
      </c>
      <c r="EY293">
        <v>-0.5538461538461539</v>
      </c>
      <c r="EZ293">
        <v>2.577777491988987</v>
      </c>
      <c r="FA293">
        <v>1.131624102461841</v>
      </c>
      <c r="FB293">
        <v>-5.219230769230768</v>
      </c>
      <c r="FC293">
        <v>15</v>
      </c>
      <c r="FD293">
        <v>0</v>
      </c>
      <c r="FE293" t="s">
        <v>424</v>
      </c>
      <c r="FF293">
        <v>1747148579.5</v>
      </c>
      <c r="FG293">
        <v>1747148584.5</v>
      </c>
      <c r="FH293">
        <v>0</v>
      </c>
      <c r="FI293">
        <v>0.162</v>
      </c>
      <c r="FJ293">
        <v>-0.001</v>
      </c>
      <c r="FK293">
        <v>0.139</v>
      </c>
      <c r="FL293">
        <v>0.058</v>
      </c>
      <c r="FM293">
        <v>420</v>
      </c>
      <c r="FN293">
        <v>16</v>
      </c>
      <c r="FO293">
        <v>0.19</v>
      </c>
      <c r="FP293">
        <v>0.02</v>
      </c>
      <c r="FQ293">
        <v>0.4437799756097562</v>
      </c>
      <c r="FR293">
        <v>-0.02622949128919796</v>
      </c>
      <c r="FS293">
        <v>0.04120456737321773</v>
      </c>
      <c r="FT293">
        <v>1</v>
      </c>
      <c r="FU293">
        <v>-1.473529411764706</v>
      </c>
      <c r="FV293">
        <v>8.297937149737894</v>
      </c>
      <c r="FW293">
        <v>6.489960972579538</v>
      </c>
      <c r="FX293">
        <v>0</v>
      </c>
      <c r="FY293">
        <v>-0.007815797731707317</v>
      </c>
      <c r="FZ293">
        <v>0.05998356114982577</v>
      </c>
      <c r="GA293">
        <v>0.005946374281605819</v>
      </c>
      <c r="GB293">
        <v>1</v>
      </c>
      <c r="GC293">
        <v>2</v>
      </c>
      <c r="GD293">
        <v>3</v>
      </c>
      <c r="GE293" t="s">
        <v>434</v>
      </c>
      <c r="GF293">
        <v>3.12727</v>
      </c>
      <c r="GG293">
        <v>2.73164</v>
      </c>
      <c r="GH293">
        <v>0.0853409</v>
      </c>
      <c r="GI293">
        <v>0.0857383</v>
      </c>
      <c r="GJ293">
        <v>0.105688</v>
      </c>
      <c r="GK293">
        <v>0.106226</v>
      </c>
      <c r="GL293">
        <v>27416.6</v>
      </c>
      <c r="GM293">
        <v>26560.2</v>
      </c>
      <c r="GN293">
        <v>30516.5</v>
      </c>
      <c r="GO293">
        <v>29305.9</v>
      </c>
      <c r="GP293">
        <v>37666.9</v>
      </c>
      <c r="GQ293">
        <v>34450</v>
      </c>
      <c r="GR293">
        <v>46688.6</v>
      </c>
      <c r="GS293">
        <v>43535.4</v>
      </c>
      <c r="GT293">
        <v>1.81795</v>
      </c>
      <c r="GU293">
        <v>1.8769</v>
      </c>
      <c r="GV293">
        <v>0.0879876</v>
      </c>
      <c r="GW293">
        <v>0</v>
      </c>
      <c r="GX293">
        <v>28.5738</v>
      </c>
      <c r="GY293">
        <v>999.9</v>
      </c>
      <c r="GZ293">
        <v>54.8</v>
      </c>
      <c r="HA293">
        <v>31.1</v>
      </c>
      <c r="HB293">
        <v>27.6336</v>
      </c>
      <c r="HC293">
        <v>63.0917</v>
      </c>
      <c r="HD293">
        <v>16.6346</v>
      </c>
      <c r="HE293">
        <v>1</v>
      </c>
      <c r="HF293">
        <v>0.157802</v>
      </c>
      <c r="HG293">
        <v>-1.28909</v>
      </c>
      <c r="HH293">
        <v>20.2129</v>
      </c>
      <c r="HI293">
        <v>5.23796</v>
      </c>
      <c r="HJ293">
        <v>11.974</v>
      </c>
      <c r="HK293">
        <v>4.97225</v>
      </c>
      <c r="HL293">
        <v>3.291</v>
      </c>
      <c r="HM293">
        <v>9999</v>
      </c>
      <c r="HN293">
        <v>9999</v>
      </c>
      <c r="HO293">
        <v>9999</v>
      </c>
      <c r="HP293">
        <v>999.9</v>
      </c>
      <c r="HQ293">
        <v>4.97294</v>
      </c>
      <c r="HR293">
        <v>1.87738</v>
      </c>
      <c r="HS293">
        <v>1.87546</v>
      </c>
      <c r="HT293">
        <v>1.87825</v>
      </c>
      <c r="HU293">
        <v>1.875</v>
      </c>
      <c r="HV293">
        <v>1.87852</v>
      </c>
      <c r="HW293">
        <v>1.87562</v>
      </c>
      <c r="HX293">
        <v>1.87683</v>
      </c>
      <c r="HY293">
        <v>0</v>
      </c>
      <c r="HZ293">
        <v>0</v>
      </c>
      <c r="IA293">
        <v>0</v>
      </c>
      <c r="IB293">
        <v>0</v>
      </c>
      <c r="IC293" t="s">
        <v>426</v>
      </c>
      <c r="ID293" t="s">
        <v>427</v>
      </c>
      <c r="IE293" t="s">
        <v>428</v>
      </c>
      <c r="IF293" t="s">
        <v>428</v>
      </c>
      <c r="IG293" t="s">
        <v>428</v>
      </c>
      <c r="IH293" t="s">
        <v>428</v>
      </c>
      <c r="II293">
        <v>0</v>
      </c>
      <c r="IJ293">
        <v>100</v>
      </c>
      <c r="IK293">
        <v>100</v>
      </c>
      <c r="IL293">
        <v>0.119</v>
      </c>
      <c r="IM293">
        <v>0.2299</v>
      </c>
      <c r="IN293">
        <v>-0.2620446997112612</v>
      </c>
      <c r="IO293">
        <v>0.0009670109888777422</v>
      </c>
      <c r="IP293">
        <v>-2.06069886015755E-07</v>
      </c>
      <c r="IQ293">
        <v>1.492131737393187E-10</v>
      </c>
      <c r="IR293">
        <v>-0.04753701319922854</v>
      </c>
      <c r="IS293">
        <v>-0.001311061913088307</v>
      </c>
      <c r="IT293">
        <v>0.0006994928358591311</v>
      </c>
      <c r="IU293">
        <v>-6.08881213830995E-06</v>
      </c>
      <c r="IV293">
        <v>3</v>
      </c>
      <c r="IW293">
        <v>2112</v>
      </c>
      <c r="IX293">
        <v>1</v>
      </c>
      <c r="IY293">
        <v>30</v>
      </c>
      <c r="IZ293">
        <v>189306.6</v>
      </c>
      <c r="JA293">
        <v>189306.5</v>
      </c>
      <c r="JB293">
        <v>1.1145</v>
      </c>
      <c r="JC293">
        <v>2.55371</v>
      </c>
      <c r="JD293">
        <v>1.39893</v>
      </c>
      <c r="JE293">
        <v>2.35229</v>
      </c>
      <c r="JF293">
        <v>1.44897</v>
      </c>
      <c r="JG293">
        <v>2.60254</v>
      </c>
      <c r="JH293">
        <v>37.4098</v>
      </c>
      <c r="JI293">
        <v>24.2188</v>
      </c>
      <c r="JJ293">
        <v>18</v>
      </c>
      <c r="JK293">
        <v>475.837</v>
      </c>
      <c r="JL293">
        <v>483.216</v>
      </c>
      <c r="JM293">
        <v>30.67</v>
      </c>
      <c r="JN293">
        <v>29.1986</v>
      </c>
      <c r="JO293">
        <v>30.0001</v>
      </c>
      <c r="JP293">
        <v>28.8944</v>
      </c>
      <c r="JQ293">
        <v>28.9573</v>
      </c>
      <c r="JR293">
        <v>22.3374</v>
      </c>
      <c r="JS293">
        <v>22.5852</v>
      </c>
      <c r="JT293">
        <v>100</v>
      </c>
      <c r="JU293">
        <v>30.6591</v>
      </c>
      <c r="JV293">
        <v>420</v>
      </c>
      <c r="JW293">
        <v>23.7354</v>
      </c>
      <c r="JX293">
        <v>100.893</v>
      </c>
      <c r="JY293">
        <v>100.149</v>
      </c>
    </row>
    <row r="294" spans="1:285">
      <c r="A294">
        <v>278</v>
      </c>
      <c r="B294">
        <v>1758506978.1</v>
      </c>
      <c r="C294">
        <v>3461.5</v>
      </c>
      <c r="D294" t="s">
        <v>988</v>
      </c>
      <c r="E294" t="s">
        <v>989</v>
      </c>
      <c r="F294">
        <v>5</v>
      </c>
      <c r="G294" t="s">
        <v>975</v>
      </c>
      <c r="H294" t="s">
        <v>420</v>
      </c>
      <c r="I294" t="s">
        <v>421</v>
      </c>
      <c r="J294">
        <v>1758506975.1</v>
      </c>
      <c r="K294">
        <f>(L294)/1000</f>
        <v>0</v>
      </c>
      <c r="L294">
        <f>1000*DL294*AJ294*(DH294-DI294)/(100*DA294*(1000-AJ294*DH294))</f>
        <v>0</v>
      </c>
      <c r="M294">
        <f>DL294*AJ294*(DG294-DF294*(1000-AJ294*DI294)/(1000-AJ294*DH294))/(100*DA294)</f>
        <v>0</v>
      </c>
      <c r="N294">
        <f>DF294 - IF(AJ294&gt;1, M294*DA294*100.0/(AL294), 0)</f>
        <v>0</v>
      </c>
      <c r="O294">
        <f>((U294-K294/2)*N294-M294)/(U294+K294/2)</f>
        <v>0</v>
      </c>
      <c r="P294">
        <f>O294*(DM294+DN294)/1000.0</f>
        <v>0</v>
      </c>
      <c r="Q294">
        <f>(DF294 - IF(AJ294&gt;1, M294*DA294*100.0/(AL294), 0))*(DM294+DN294)/1000.0</f>
        <v>0</v>
      </c>
      <c r="R294">
        <f>2.0/((1/T294-1/S294)+SIGN(T294)*SQRT((1/T294-1/S294)*(1/T294-1/S294) + 4*DB294/((DB294+1)*(DB294+1))*(2*1/T294*1/S294-1/S294*1/S294)))</f>
        <v>0</v>
      </c>
      <c r="S294">
        <f>IF(LEFT(DC294,1)&lt;&gt;"0",IF(LEFT(DC294,1)="1",3.0,DD294),$D$5+$E$5*(DT294*DM294/($K$5*1000))+$F$5*(DT294*DM294/($K$5*1000))*MAX(MIN(DA294,$J$5),$I$5)*MAX(MIN(DA294,$J$5),$I$5)+$G$5*MAX(MIN(DA294,$J$5),$I$5)*(DT294*DM294/($K$5*1000))+$H$5*(DT294*DM294/($K$5*1000))*(DT294*DM294/($K$5*1000)))</f>
        <v>0</v>
      </c>
      <c r="T294">
        <f>K294*(1000-(1000*0.61365*exp(17.502*X294/(240.97+X294))/(DM294+DN294)+DH294)/2)/(1000*0.61365*exp(17.502*X294/(240.97+X294))/(DM294+DN294)-DH294)</f>
        <v>0</v>
      </c>
      <c r="U294">
        <f>1/((DB294+1)/(R294/1.6)+1/(S294/1.37)) + DB294/((DB294+1)/(R294/1.6) + DB294/(S294/1.37))</f>
        <v>0</v>
      </c>
      <c r="V294">
        <f>(CW294*CZ294)</f>
        <v>0</v>
      </c>
      <c r="W294">
        <f>(DO294+(V294+2*0.95*5.67E-8*(((DO294+$B$7)+273)^4-(DO294+273)^4)-44100*K294)/(1.84*29.3*S294+8*0.95*5.67E-8*(DO294+273)^3))</f>
        <v>0</v>
      </c>
      <c r="X294">
        <f>($C$7*DP294+$D$7*DQ294+$E$7*W294)</f>
        <v>0</v>
      </c>
      <c r="Y294">
        <f>0.61365*exp(17.502*X294/(240.97+X294))</f>
        <v>0</v>
      </c>
      <c r="Z294">
        <f>(AA294/AB294*100)</f>
        <v>0</v>
      </c>
      <c r="AA294">
        <f>DH294*(DM294+DN294)/1000</f>
        <v>0</v>
      </c>
      <c r="AB294">
        <f>0.61365*exp(17.502*DO294/(240.97+DO294))</f>
        <v>0</v>
      </c>
      <c r="AC294">
        <f>(Y294-DH294*(DM294+DN294)/1000)</f>
        <v>0</v>
      </c>
      <c r="AD294">
        <f>(-K294*44100)</f>
        <v>0</v>
      </c>
      <c r="AE294">
        <f>2*29.3*S294*0.92*(DO294-X294)</f>
        <v>0</v>
      </c>
      <c r="AF294">
        <f>2*0.95*5.67E-8*(((DO294+$B$7)+273)^4-(X294+273)^4)</f>
        <v>0</v>
      </c>
      <c r="AG294">
        <f>V294+AF294+AD294+AE294</f>
        <v>0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MAX(0,($B$13+$C$13*DT294)/(1+$D$13*DT294)*DM294/(DO294+273)*$E$13)</f>
        <v>0</v>
      </c>
      <c r="AM294" t="s">
        <v>422</v>
      </c>
      <c r="AN294" t="s">
        <v>422</v>
      </c>
      <c r="AO294">
        <v>0</v>
      </c>
      <c r="AP294">
        <v>0</v>
      </c>
      <c r="AQ294">
        <f>1-AO294/AP294</f>
        <v>0</v>
      </c>
      <c r="AR294">
        <v>0</v>
      </c>
      <c r="AS294" t="s">
        <v>422</v>
      </c>
      <c r="AT294" t="s">
        <v>422</v>
      </c>
      <c r="AU294">
        <v>0</v>
      </c>
      <c r="AV294">
        <v>0</v>
      </c>
      <c r="AW294">
        <f>1-AU294/AV294</f>
        <v>0</v>
      </c>
      <c r="AX294">
        <v>0.5</v>
      </c>
      <c r="AY294">
        <f>CX294</f>
        <v>0</v>
      </c>
      <c r="AZ294">
        <f>M294</f>
        <v>0</v>
      </c>
      <c r="BA294">
        <f>AW294*AX294*AY294</f>
        <v>0</v>
      </c>
      <c r="BB294">
        <f>(AZ294-AR294)/AY294</f>
        <v>0</v>
      </c>
      <c r="BC294">
        <f>(AP294-AV294)/AV294</f>
        <v>0</v>
      </c>
      <c r="BD294">
        <f>AO294/(AQ294+AO294/AV294)</f>
        <v>0</v>
      </c>
      <c r="BE294" t="s">
        <v>422</v>
      </c>
      <c r="BF294">
        <v>0</v>
      </c>
      <c r="BG294">
        <f>IF(BF294&lt;&gt;0, BF294, BD294)</f>
        <v>0</v>
      </c>
      <c r="BH294">
        <f>1-BG294/AV294</f>
        <v>0</v>
      </c>
      <c r="BI294">
        <f>(AV294-AU294)/(AV294-BG294)</f>
        <v>0</v>
      </c>
      <c r="BJ294">
        <f>(AP294-AV294)/(AP294-BG294)</f>
        <v>0</v>
      </c>
      <c r="BK294">
        <f>(AV294-AU294)/(AV294-AO294)</f>
        <v>0</v>
      </c>
      <c r="BL294">
        <f>(AP294-AV294)/(AP294-AO294)</f>
        <v>0</v>
      </c>
      <c r="BM294">
        <f>(BI294*BG294/AU294)</f>
        <v>0</v>
      </c>
      <c r="BN294">
        <f>(1-BM294)</f>
        <v>0</v>
      </c>
      <c r="CW294">
        <f>$B$11*DU294+$C$11*DV294+$F$11*EG294*(1-EJ294)</f>
        <v>0</v>
      </c>
      <c r="CX294">
        <f>CW294*CY294</f>
        <v>0</v>
      </c>
      <c r="CY294">
        <f>($B$11*$D$9+$C$11*$D$9+$F$11*((ET294+EL294)/MAX(ET294+EL294+EU294, 0.1)*$I$9+EU294/MAX(ET294+EL294+EU294, 0.1)*$J$9))/($B$11+$C$11+$F$11)</f>
        <v>0</v>
      </c>
      <c r="CZ294">
        <f>($B$11*$K$9+$C$11*$K$9+$F$11*((ET294+EL294)/MAX(ET294+EL294+EU294, 0.1)*$P$9+EU294/MAX(ET294+EL294+EU294, 0.1)*$Q$9))/($B$11+$C$11+$F$11)</f>
        <v>0</v>
      </c>
      <c r="DA294">
        <v>5.52</v>
      </c>
      <c r="DB294">
        <v>0.5</v>
      </c>
      <c r="DC294" t="s">
        <v>423</v>
      </c>
      <c r="DD294">
        <v>2</v>
      </c>
      <c r="DE294">
        <v>1758506975.1</v>
      </c>
      <c r="DF294">
        <v>420.4508888888889</v>
      </c>
      <c r="DG294">
        <v>419.986</v>
      </c>
      <c r="DH294">
        <v>23.77818888888889</v>
      </c>
      <c r="DI294">
        <v>23.77725555555556</v>
      </c>
      <c r="DJ294">
        <v>420.3317777777777</v>
      </c>
      <c r="DK294">
        <v>23.54822222222222</v>
      </c>
      <c r="DL294">
        <v>500.0576666666667</v>
      </c>
      <c r="DM294">
        <v>89.97926666666666</v>
      </c>
      <c r="DN294">
        <v>0.05370639999999999</v>
      </c>
      <c r="DO294">
        <v>30.03464444444445</v>
      </c>
      <c r="DP294">
        <v>30.00574444444444</v>
      </c>
      <c r="DQ294">
        <v>999.9000000000001</v>
      </c>
      <c r="DR294">
        <v>0</v>
      </c>
      <c r="DS294">
        <v>0</v>
      </c>
      <c r="DT294">
        <v>10025</v>
      </c>
      <c r="DU294">
        <v>0</v>
      </c>
      <c r="DV294">
        <v>1.65492</v>
      </c>
      <c r="DW294">
        <v>0.4649184444444445</v>
      </c>
      <c r="DX294">
        <v>430.692</v>
      </c>
      <c r="DY294">
        <v>430.2153333333333</v>
      </c>
      <c r="DZ294">
        <v>0.0009252767777777777</v>
      </c>
      <c r="EA294">
        <v>419.986</v>
      </c>
      <c r="EB294">
        <v>23.77725555555556</v>
      </c>
      <c r="EC294">
        <v>2.139543333333334</v>
      </c>
      <c r="ED294">
        <v>2.13946</v>
      </c>
      <c r="EE294">
        <v>18.51666666666667</v>
      </c>
      <c r="EF294">
        <v>18.51605555555555</v>
      </c>
      <c r="EG294">
        <v>0.00500056</v>
      </c>
      <c r="EH294">
        <v>0</v>
      </c>
      <c r="EI294">
        <v>0</v>
      </c>
      <c r="EJ294">
        <v>0</v>
      </c>
      <c r="EK294">
        <v>-1.9</v>
      </c>
      <c r="EL294">
        <v>0.00500056</v>
      </c>
      <c r="EM294">
        <v>-4.655555555555555</v>
      </c>
      <c r="EN294">
        <v>-2.322222222222222</v>
      </c>
      <c r="EO294">
        <v>35.77766666666667</v>
      </c>
      <c r="EP294">
        <v>39.03444444444444</v>
      </c>
      <c r="EQ294">
        <v>37.33311111111111</v>
      </c>
      <c r="ER294">
        <v>38.77744444444445</v>
      </c>
      <c r="ES294">
        <v>37.93733333333333</v>
      </c>
      <c r="ET294">
        <v>0</v>
      </c>
      <c r="EU294">
        <v>0</v>
      </c>
      <c r="EV294">
        <v>0</v>
      </c>
      <c r="EW294">
        <v>1758506980.3</v>
      </c>
      <c r="EX294">
        <v>0</v>
      </c>
      <c r="EY294">
        <v>-0.6307692307692309</v>
      </c>
      <c r="EZ294">
        <v>-2.003419056816988</v>
      </c>
      <c r="FA294">
        <v>-9.015384335301558</v>
      </c>
      <c r="FB294">
        <v>-4.803846153846153</v>
      </c>
      <c r="FC294">
        <v>15</v>
      </c>
      <c r="FD294">
        <v>0</v>
      </c>
      <c r="FE294" t="s">
        <v>424</v>
      </c>
      <c r="FF294">
        <v>1747148579.5</v>
      </c>
      <c r="FG294">
        <v>1747148584.5</v>
      </c>
      <c r="FH294">
        <v>0</v>
      </c>
      <c r="FI294">
        <v>0.162</v>
      </c>
      <c r="FJ294">
        <v>-0.001</v>
      </c>
      <c r="FK294">
        <v>0.139</v>
      </c>
      <c r="FL294">
        <v>0.058</v>
      </c>
      <c r="FM294">
        <v>420</v>
      </c>
      <c r="FN294">
        <v>16</v>
      </c>
      <c r="FO294">
        <v>0.19</v>
      </c>
      <c r="FP294">
        <v>0.02</v>
      </c>
      <c r="FQ294">
        <v>0.443628</v>
      </c>
      <c r="FR294">
        <v>-0.006811632270168964</v>
      </c>
      <c r="FS294">
        <v>0.0405790100415227</v>
      </c>
      <c r="FT294">
        <v>1</v>
      </c>
      <c r="FU294">
        <v>-1.15</v>
      </c>
      <c r="FV294">
        <v>15.32009145061094</v>
      </c>
      <c r="FW294">
        <v>6.404146175353442</v>
      </c>
      <c r="FX294">
        <v>0</v>
      </c>
      <c r="FY294">
        <v>-0.006291050175</v>
      </c>
      <c r="FZ294">
        <v>0.05783363920075049</v>
      </c>
      <c r="GA294">
        <v>0.005628845233356545</v>
      </c>
      <c r="GB294">
        <v>1</v>
      </c>
      <c r="GC294">
        <v>2</v>
      </c>
      <c r="GD294">
        <v>3</v>
      </c>
      <c r="GE294" t="s">
        <v>434</v>
      </c>
      <c r="GF294">
        <v>3.12742</v>
      </c>
      <c r="GG294">
        <v>2.73124</v>
      </c>
      <c r="GH294">
        <v>0.08534070000000001</v>
      </c>
      <c r="GI294">
        <v>0.0857352</v>
      </c>
      <c r="GJ294">
        <v>0.105689</v>
      </c>
      <c r="GK294">
        <v>0.106229</v>
      </c>
      <c r="GL294">
        <v>27416.4</v>
      </c>
      <c r="GM294">
        <v>26560</v>
      </c>
      <c r="GN294">
        <v>30516.3</v>
      </c>
      <c r="GO294">
        <v>29305.5</v>
      </c>
      <c r="GP294">
        <v>37666.7</v>
      </c>
      <c r="GQ294">
        <v>34449.6</v>
      </c>
      <c r="GR294">
        <v>46688.3</v>
      </c>
      <c r="GS294">
        <v>43535</v>
      </c>
      <c r="GT294">
        <v>1.81835</v>
      </c>
      <c r="GU294">
        <v>1.87665</v>
      </c>
      <c r="GV294">
        <v>0.0882633</v>
      </c>
      <c r="GW294">
        <v>0</v>
      </c>
      <c r="GX294">
        <v>28.5756</v>
      </c>
      <c r="GY294">
        <v>999.9</v>
      </c>
      <c r="GZ294">
        <v>54.8</v>
      </c>
      <c r="HA294">
        <v>31.1</v>
      </c>
      <c r="HB294">
        <v>27.6339</v>
      </c>
      <c r="HC294">
        <v>62.9517</v>
      </c>
      <c r="HD294">
        <v>16.4623</v>
      </c>
      <c r="HE294">
        <v>1</v>
      </c>
      <c r="HF294">
        <v>0.158056</v>
      </c>
      <c r="HG294">
        <v>-1.26944</v>
      </c>
      <c r="HH294">
        <v>20.213</v>
      </c>
      <c r="HI294">
        <v>5.23811</v>
      </c>
      <c r="HJ294">
        <v>11.974</v>
      </c>
      <c r="HK294">
        <v>4.9722</v>
      </c>
      <c r="HL294">
        <v>3.291</v>
      </c>
      <c r="HM294">
        <v>9999</v>
      </c>
      <c r="HN294">
        <v>9999</v>
      </c>
      <c r="HO294">
        <v>9999</v>
      </c>
      <c r="HP294">
        <v>999.9</v>
      </c>
      <c r="HQ294">
        <v>4.97293</v>
      </c>
      <c r="HR294">
        <v>1.87736</v>
      </c>
      <c r="HS294">
        <v>1.87546</v>
      </c>
      <c r="HT294">
        <v>1.87824</v>
      </c>
      <c r="HU294">
        <v>1.875</v>
      </c>
      <c r="HV294">
        <v>1.87851</v>
      </c>
      <c r="HW294">
        <v>1.87563</v>
      </c>
      <c r="HX294">
        <v>1.87683</v>
      </c>
      <c r="HY294">
        <v>0</v>
      </c>
      <c r="HZ294">
        <v>0</v>
      </c>
      <c r="IA294">
        <v>0</v>
      </c>
      <c r="IB294">
        <v>0</v>
      </c>
      <c r="IC294" t="s">
        <v>426</v>
      </c>
      <c r="ID294" t="s">
        <v>427</v>
      </c>
      <c r="IE294" t="s">
        <v>428</v>
      </c>
      <c r="IF294" t="s">
        <v>428</v>
      </c>
      <c r="IG294" t="s">
        <v>428</v>
      </c>
      <c r="IH294" t="s">
        <v>428</v>
      </c>
      <c r="II294">
        <v>0</v>
      </c>
      <c r="IJ294">
        <v>100</v>
      </c>
      <c r="IK294">
        <v>100</v>
      </c>
      <c r="IL294">
        <v>0.119</v>
      </c>
      <c r="IM294">
        <v>0.23</v>
      </c>
      <c r="IN294">
        <v>-0.2620446997112612</v>
      </c>
      <c r="IO294">
        <v>0.0009670109888777422</v>
      </c>
      <c r="IP294">
        <v>-2.06069886015755E-07</v>
      </c>
      <c r="IQ294">
        <v>1.492131737393187E-10</v>
      </c>
      <c r="IR294">
        <v>-0.04753701319922854</v>
      </c>
      <c r="IS294">
        <v>-0.001311061913088307</v>
      </c>
      <c r="IT294">
        <v>0.0006994928358591311</v>
      </c>
      <c r="IU294">
        <v>-6.08881213830995E-06</v>
      </c>
      <c r="IV294">
        <v>3</v>
      </c>
      <c r="IW294">
        <v>2112</v>
      </c>
      <c r="IX294">
        <v>1</v>
      </c>
      <c r="IY294">
        <v>30</v>
      </c>
      <c r="IZ294">
        <v>189306.6</v>
      </c>
      <c r="JA294">
        <v>189306.6</v>
      </c>
      <c r="JB294">
        <v>1.1145</v>
      </c>
      <c r="JC294">
        <v>2.55249</v>
      </c>
      <c r="JD294">
        <v>1.39893</v>
      </c>
      <c r="JE294">
        <v>2.35229</v>
      </c>
      <c r="JF294">
        <v>1.44897</v>
      </c>
      <c r="JG294">
        <v>2.56836</v>
      </c>
      <c r="JH294">
        <v>37.4098</v>
      </c>
      <c r="JI294">
        <v>24.2188</v>
      </c>
      <c r="JJ294">
        <v>18</v>
      </c>
      <c r="JK294">
        <v>476.055</v>
      </c>
      <c r="JL294">
        <v>483.049</v>
      </c>
      <c r="JM294">
        <v>30.6666</v>
      </c>
      <c r="JN294">
        <v>29.1986</v>
      </c>
      <c r="JO294">
        <v>30.0002</v>
      </c>
      <c r="JP294">
        <v>28.8944</v>
      </c>
      <c r="JQ294">
        <v>28.9573</v>
      </c>
      <c r="JR294">
        <v>22.3395</v>
      </c>
      <c r="JS294">
        <v>22.5852</v>
      </c>
      <c r="JT294">
        <v>100</v>
      </c>
      <c r="JU294">
        <v>30.6591</v>
      </c>
      <c r="JV294">
        <v>420</v>
      </c>
      <c r="JW294">
        <v>23.7319</v>
      </c>
      <c r="JX294">
        <v>100.892</v>
      </c>
      <c r="JY294">
        <v>100.148</v>
      </c>
    </row>
    <row r="295" spans="1:285">
      <c r="A295">
        <v>279</v>
      </c>
      <c r="B295">
        <v>1758506980.1</v>
      </c>
      <c r="C295">
        <v>3463.5</v>
      </c>
      <c r="D295" t="s">
        <v>990</v>
      </c>
      <c r="E295" t="s">
        <v>991</v>
      </c>
      <c r="F295">
        <v>5</v>
      </c>
      <c r="G295" t="s">
        <v>975</v>
      </c>
      <c r="H295" t="s">
        <v>420</v>
      </c>
      <c r="I295" t="s">
        <v>421</v>
      </c>
      <c r="J295">
        <v>1758506977.1</v>
      </c>
      <c r="K295">
        <f>(L295)/1000</f>
        <v>0</v>
      </c>
      <c r="L295">
        <f>1000*DL295*AJ295*(DH295-DI295)/(100*DA295*(1000-AJ295*DH295))</f>
        <v>0</v>
      </c>
      <c r="M295">
        <f>DL295*AJ295*(DG295-DF295*(1000-AJ295*DI295)/(1000-AJ295*DH295))/(100*DA295)</f>
        <v>0</v>
      </c>
      <c r="N295">
        <f>DF295 - IF(AJ295&gt;1, M295*DA295*100.0/(AL295), 0)</f>
        <v>0</v>
      </c>
      <c r="O295">
        <f>((U295-K295/2)*N295-M295)/(U295+K295/2)</f>
        <v>0</v>
      </c>
      <c r="P295">
        <f>O295*(DM295+DN295)/1000.0</f>
        <v>0</v>
      </c>
      <c r="Q295">
        <f>(DF295 - IF(AJ295&gt;1, M295*DA295*100.0/(AL295), 0))*(DM295+DN295)/1000.0</f>
        <v>0</v>
      </c>
      <c r="R295">
        <f>2.0/((1/T295-1/S295)+SIGN(T295)*SQRT((1/T295-1/S295)*(1/T295-1/S295) + 4*DB295/((DB295+1)*(DB295+1))*(2*1/T295*1/S295-1/S295*1/S295)))</f>
        <v>0</v>
      </c>
      <c r="S295">
        <f>IF(LEFT(DC295,1)&lt;&gt;"0",IF(LEFT(DC295,1)="1",3.0,DD295),$D$5+$E$5*(DT295*DM295/($K$5*1000))+$F$5*(DT295*DM295/($K$5*1000))*MAX(MIN(DA295,$J$5),$I$5)*MAX(MIN(DA295,$J$5),$I$5)+$G$5*MAX(MIN(DA295,$J$5),$I$5)*(DT295*DM295/($K$5*1000))+$H$5*(DT295*DM295/($K$5*1000))*(DT295*DM295/($K$5*1000)))</f>
        <v>0</v>
      </c>
      <c r="T295">
        <f>K295*(1000-(1000*0.61365*exp(17.502*X295/(240.97+X295))/(DM295+DN295)+DH295)/2)/(1000*0.61365*exp(17.502*X295/(240.97+X295))/(DM295+DN295)-DH295)</f>
        <v>0</v>
      </c>
      <c r="U295">
        <f>1/((DB295+1)/(R295/1.6)+1/(S295/1.37)) + DB295/((DB295+1)/(R295/1.6) + DB295/(S295/1.37))</f>
        <v>0</v>
      </c>
      <c r="V295">
        <f>(CW295*CZ295)</f>
        <v>0</v>
      </c>
      <c r="W295">
        <f>(DO295+(V295+2*0.95*5.67E-8*(((DO295+$B$7)+273)^4-(DO295+273)^4)-44100*K295)/(1.84*29.3*S295+8*0.95*5.67E-8*(DO295+273)^3))</f>
        <v>0</v>
      </c>
      <c r="X295">
        <f>($C$7*DP295+$D$7*DQ295+$E$7*W295)</f>
        <v>0</v>
      </c>
      <c r="Y295">
        <f>0.61365*exp(17.502*X295/(240.97+X295))</f>
        <v>0</v>
      </c>
      <c r="Z295">
        <f>(AA295/AB295*100)</f>
        <v>0</v>
      </c>
      <c r="AA295">
        <f>DH295*(DM295+DN295)/1000</f>
        <v>0</v>
      </c>
      <c r="AB295">
        <f>0.61365*exp(17.502*DO295/(240.97+DO295))</f>
        <v>0</v>
      </c>
      <c r="AC295">
        <f>(Y295-DH295*(DM295+DN295)/1000)</f>
        <v>0</v>
      </c>
      <c r="AD295">
        <f>(-K295*44100)</f>
        <v>0</v>
      </c>
      <c r="AE295">
        <f>2*29.3*S295*0.92*(DO295-X295)</f>
        <v>0</v>
      </c>
      <c r="AF295">
        <f>2*0.95*5.67E-8*(((DO295+$B$7)+273)^4-(X295+273)^4)</f>
        <v>0</v>
      </c>
      <c r="AG295">
        <f>V295+AF295+AD295+AE295</f>
        <v>0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MAX(0,($B$13+$C$13*DT295)/(1+$D$13*DT295)*DM295/(DO295+273)*$E$13)</f>
        <v>0</v>
      </c>
      <c r="AM295" t="s">
        <v>422</v>
      </c>
      <c r="AN295" t="s">
        <v>422</v>
      </c>
      <c r="AO295">
        <v>0</v>
      </c>
      <c r="AP295">
        <v>0</v>
      </c>
      <c r="AQ295">
        <f>1-AO295/AP295</f>
        <v>0</v>
      </c>
      <c r="AR295">
        <v>0</v>
      </c>
      <c r="AS295" t="s">
        <v>422</v>
      </c>
      <c r="AT295" t="s">
        <v>422</v>
      </c>
      <c r="AU295">
        <v>0</v>
      </c>
      <c r="AV295">
        <v>0</v>
      </c>
      <c r="AW295">
        <f>1-AU295/AV295</f>
        <v>0</v>
      </c>
      <c r="AX295">
        <v>0.5</v>
      </c>
      <c r="AY295">
        <f>CX295</f>
        <v>0</v>
      </c>
      <c r="AZ295">
        <f>M295</f>
        <v>0</v>
      </c>
      <c r="BA295">
        <f>AW295*AX295*AY295</f>
        <v>0</v>
      </c>
      <c r="BB295">
        <f>(AZ295-AR295)/AY295</f>
        <v>0</v>
      </c>
      <c r="BC295">
        <f>(AP295-AV295)/AV295</f>
        <v>0</v>
      </c>
      <c r="BD295">
        <f>AO295/(AQ295+AO295/AV295)</f>
        <v>0</v>
      </c>
      <c r="BE295" t="s">
        <v>422</v>
      </c>
      <c r="BF295">
        <v>0</v>
      </c>
      <c r="BG295">
        <f>IF(BF295&lt;&gt;0, BF295, BD295)</f>
        <v>0</v>
      </c>
      <c r="BH295">
        <f>1-BG295/AV295</f>
        <v>0</v>
      </c>
      <c r="BI295">
        <f>(AV295-AU295)/(AV295-BG295)</f>
        <v>0</v>
      </c>
      <c r="BJ295">
        <f>(AP295-AV295)/(AP295-BG295)</f>
        <v>0</v>
      </c>
      <c r="BK295">
        <f>(AV295-AU295)/(AV295-AO295)</f>
        <v>0</v>
      </c>
      <c r="BL295">
        <f>(AP295-AV295)/(AP295-AO295)</f>
        <v>0</v>
      </c>
      <c r="BM295">
        <f>(BI295*BG295/AU295)</f>
        <v>0</v>
      </c>
      <c r="BN295">
        <f>(1-BM295)</f>
        <v>0</v>
      </c>
      <c r="CW295">
        <f>$B$11*DU295+$C$11*DV295+$F$11*EG295*(1-EJ295)</f>
        <v>0</v>
      </c>
      <c r="CX295">
        <f>CW295*CY295</f>
        <v>0</v>
      </c>
      <c r="CY295">
        <f>($B$11*$D$9+$C$11*$D$9+$F$11*((ET295+EL295)/MAX(ET295+EL295+EU295, 0.1)*$I$9+EU295/MAX(ET295+EL295+EU295, 0.1)*$J$9))/($B$11+$C$11+$F$11)</f>
        <v>0</v>
      </c>
      <c r="CZ295">
        <f>($B$11*$K$9+$C$11*$K$9+$F$11*((ET295+EL295)/MAX(ET295+EL295+EU295, 0.1)*$P$9+EU295/MAX(ET295+EL295+EU295, 0.1)*$Q$9))/($B$11+$C$11+$F$11)</f>
        <v>0</v>
      </c>
      <c r="DA295">
        <v>5.52</v>
      </c>
      <c r="DB295">
        <v>0.5</v>
      </c>
      <c r="DC295" t="s">
        <v>423</v>
      </c>
      <c r="DD295">
        <v>2</v>
      </c>
      <c r="DE295">
        <v>1758506977.1</v>
      </c>
      <c r="DF295">
        <v>420.4504444444444</v>
      </c>
      <c r="DG295">
        <v>419.9933333333333</v>
      </c>
      <c r="DH295">
        <v>23.77786666666667</v>
      </c>
      <c r="DI295">
        <v>23.77677777777778</v>
      </c>
      <c r="DJ295">
        <v>420.3314444444445</v>
      </c>
      <c r="DK295">
        <v>23.5479</v>
      </c>
      <c r="DL295">
        <v>500.1353333333333</v>
      </c>
      <c r="DM295">
        <v>89.97974444444445</v>
      </c>
      <c r="DN295">
        <v>0.05358773333333333</v>
      </c>
      <c r="DO295">
        <v>30.03377777777778</v>
      </c>
      <c r="DP295">
        <v>30.00795555555555</v>
      </c>
      <c r="DQ295">
        <v>999.9000000000001</v>
      </c>
      <c r="DR295">
        <v>0</v>
      </c>
      <c r="DS295">
        <v>0</v>
      </c>
      <c r="DT295">
        <v>10007.01444444444</v>
      </c>
      <c r="DU295">
        <v>0</v>
      </c>
      <c r="DV295">
        <v>1.65492</v>
      </c>
      <c r="DW295">
        <v>0.4570958888888889</v>
      </c>
      <c r="DX295">
        <v>430.6914444444444</v>
      </c>
      <c r="DY295">
        <v>430.2226666666667</v>
      </c>
      <c r="DZ295">
        <v>0.001074473666666667</v>
      </c>
      <c r="EA295">
        <v>419.9933333333333</v>
      </c>
      <c r="EB295">
        <v>23.77677777777778</v>
      </c>
      <c r="EC295">
        <v>2.139524444444445</v>
      </c>
      <c r="ED295">
        <v>2.139428888888889</v>
      </c>
      <c r="EE295">
        <v>18.51654444444445</v>
      </c>
      <c r="EF295">
        <v>18.51583333333333</v>
      </c>
      <c r="EG295">
        <v>0.00500056</v>
      </c>
      <c r="EH295">
        <v>0</v>
      </c>
      <c r="EI295">
        <v>0</v>
      </c>
      <c r="EJ295">
        <v>0</v>
      </c>
      <c r="EK295">
        <v>-0.7777777777777779</v>
      </c>
      <c r="EL295">
        <v>0.00500056</v>
      </c>
      <c r="EM295">
        <v>-7.377777777777776</v>
      </c>
      <c r="EN295">
        <v>-2.355555555555556</v>
      </c>
      <c r="EO295">
        <v>35.74988888888889</v>
      </c>
      <c r="EP295">
        <v>38.99977777777778</v>
      </c>
      <c r="EQ295">
        <v>37.31244444444444</v>
      </c>
      <c r="ER295">
        <v>38.74955555555555</v>
      </c>
      <c r="ES295">
        <v>37.93044444444445</v>
      </c>
      <c r="ET295">
        <v>0</v>
      </c>
      <c r="EU295">
        <v>0</v>
      </c>
      <c r="EV295">
        <v>0</v>
      </c>
      <c r="EW295">
        <v>1758506982.1</v>
      </c>
      <c r="EX295">
        <v>0</v>
      </c>
      <c r="EY295">
        <v>-0.3120000000000001</v>
      </c>
      <c r="EZ295">
        <v>-7.123077115410633</v>
      </c>
      <c r="FA295">
        <v>-23.58461487410808</v>
      </c>
      <c r="FB295">
        <v>-4.948</v>
      </c>
      <c r="FC295">
        <v>15</v>
      </c>
      <c r="FD295">
        <v>0</v>
      </c>
      <c r="FE295" t="s">
        <v>424</v>
      </c>
      <c r="FF295">
        <v>1747148579.5</v>
      </c>
      <c r="FG295">
        <v>1747148584.5</v>
      </c>
      <c r="FH295">
        <v>0</v>
      </c>
      <c r="FI295">
        <v>0.162</v>
      </c>
      <c r="FJ295">
        <v>-0.001</v>
      </c>
      <c r="FK295">
        <v>0.139</v>
      </c>
      <c r="FL295">
        <v>0.058</v>
      </c>
      <c r="FM295">
        <v>420</v>
      </c>
      <c r="FN295">
        <v>16</v>
      </c>
      <c r="FO295">
        <v>0.19</v>
      </c>
      <c r="FP295">
        <v>0.02</v>
      </c>
      <c r="FQ295">
        <v>0.4471108780487805</v>
      </c>
      <c r="FR295">
        <v>0.007858745644598888</v>
      </c>
      <c r="FS295">
        <v>0.04020640507716439</v>
      </c>
      <c r="FT295">
        <v>1</v>
      </c>
      <c r="FU295">
        <v>-0.6647058823529413</v>
      </c>
      <c r="FV295">
        <v>5.900687419835521</v>
      </c>
      <c r="FW295">
        <v>5.622166337388064</v>
      </c>
      <c r="FX295">
        <v>0</v>
      </c>
      <c r="FY295">
        <v>-0.00460801043902439</v>
      </c>
      <c r="FZ295">
        <v>0.05043106954703833</v>
      </c>
      <c r="GA295">
        <v>0.005159253843697447</v>
      </c>
      <c r="GB295">
        <v>1</v>
      </c>
      <c r="GC295">
        <v>2</v>
      </c>
      <c r="GD295">
        <v>3</v>
      </c>
      <c r="GE295" t="s">
        <v>434</v>
      </c>
      <c r="GF295">
        <v>3.12716</v>
      </c>
      <c r="GG295">
        <v>2.73113</v>
      </c>
      <c r="GH295">
        <v>0.085343</v>
      </c>
      <c r="GI295">
        <v>0.08574370000000001</v>
      </c>
      <c r="GJ295">
        <v>0.105687</v>
      </c>
      <c r="GK295">
        <v>0.106225</v>
      </c>
      <c r="GL295">
        <v>27416.4</v>
      </c>
      <c r="GM295">
        <v>26559.3</v>
      </c>
      <c r="GN295">
        <v>30516.4</v>
      </c>
      <c r="GO295">
        <v>29305.1</v>
      </c>
      <c r="GP295">
        <v>37666.8</v>
      </c>
      <c r="GQ295">
        <v>34449</v>
      </c>
      <c r="GR295">
        <v>46688.3</v>
      </c>
      <c r="GS295">
        <v>43534.1</v>
      </c>
      <c r="GT295">
        <v>1.81805</v>
      </c>
      <c r="GU295">
        <v>1.87678</v>
      </c>
      <c r="GV295">
        <v>0.0876002</v>
      </c>
      <c r="GW295">
        <v>0</v>
      </c>
      <c r="GX295">
        <v>28.5769</v>
      </c>
      <c r="GY295">
        <v>999.9</v>
      </c>
      <c r="GZ295">
        <v>54.8</v>
      </c>
      <c r="HA295">
        <v>31.1</v>
      </c>
      <c r="HB295">
        <v>27.6317</v>
      </c>
      <c r="HC295">
        <v>62.6017</v>
      </c>
      <c r="HD295">
        <v>16.6587</v>
      </c>
      <c r="HE295">
        <v>1</v>
      </c>
      <c r="HF295">
        <v>0.1581</v>
      </c>
      <c r="HG295">
        <v>-1.26928</v>
      </c>
      <c r="HH295">
        <v>20.2129</v>
      </c>
      <c r="HI295">
        <v>5.23781</v>
      </c>
      <c r="HJ295">
        <v>11.974</v>
      </c>
      <c r="HK295">
        <v>4.97235</v>
      </c>
      <c r="HL295">
        <v>3.291</v>
      </c>
      <c r="HM295">
        <v>9999</v>
      </c>
      <c r="HN295">
        <v>9999</v>
      </c>
      <c r="HO295">
        <v>9999</v>
      </c>
      <c r="HP295">
        <v>999.9</v>
      </c>
      <c r="HQ295">
        <v>4.97294</v>
      </c>
      <c r="HR295">
        <v>1.87733</v>
      </c>
      <c r="HS295">
        <v>1.87546</v>
      </c>
      <c r="HT295">
        <v>1.87822</v>
      </c>
      <c r="HU295">
        <v>1.87499</v>
      </c>
      <c r="HV295">
        <v>1.87851</v>
      </c>
      <c r="HW295">
        <v>1.87563</v>
      </c>
      <c r="HX295">
        <v>1.87683</v>
      </c>
      <c r="HY295">
        <v>0</v>
      </c>
      <c r="HZ295">
        <v>0</v>
      </c>
      <c r="IA295">
        <v>0</v>
      </c>
      <c r="IB295">
        <v>0</v>
      </c>
      <c r="IC295" t="s">
        <v>426</v>
      </c>
      <c r="ID295" t="s">
        <v>427</v>
      </c>
      <c r="IE295" t="s">
        <v>428</v>
      </c>
      <c r="IF295" t="s">
        <v>428</v>
      </c>
      <c r="IG295" t="s">
        <v>428</v>
      </c>
      <c r="IH295" t="s">
        <v>428</v>
      </c>
      <c r="II295">
        <v>0</v>
      </c>
      <c r="IJ295">
        <v>100</v>
      </c>
      <c r="IK295">
        <v>100</v>
      </c>
      <c r="IL295">
        <v>0.119</v>
      </c>
      <c r="IM295">
        <v>0.2299</v>
      </c>
      <c r="IN295">
        <v>-0.2620446997112612</v>
      </c>
      <c r="IO295">
        <v>0.0009670109888777422</v>
      </c>
      <c r="IP295">
        <v>-2.06069886015755E-07</v>
      </c>
      <c r="IQ295">
        <v>1.492131737393187E-10</v>
      </c>
      <c r="IR295">
        <v>-0.04753701319922854</v>
      </c>
      <c r="IS295">
        <v>-0.001311061913088307</v>
      </c>
      <c r="IT295">
        <v>0.0006994928358591311</v>
      </c>
      <c r="IU295">
        <v>-6.08881213830995E-06</v>
      </c>
      <c r="IV295">
        <v>3</v>
      </c>
      <c r="IW295">
        <v>2112</v>
      </c>
      <c r="IX295">
        <v>1</v>
      </c>
      <c r="IY295">
        <v>30</v>
      </c>
      <c r="IZ295">
        <v>189306.7</v>
      </c>
      <c r="JA295">
        <v>189306.6</v>
      </c>
      <c r="JB295">
        <v>1.11328</v>
      </c>
      <c r="JC295">
        <v>2.55859</v>
      </c>
      <c r="JD295">
        <v>1.39893</v>
      </c>
      <c r="JE295">
        <v>2.35229</v>
      </c>
      <c r="JF295">
        <v>1.44897</v>
      </c>
      <c r="JG295">
        <v>2.48779</v>
      </c>
      <c r="JH295">
        <v>37.4098</v>
      </c>
      <c r="JI295">
        <v>24.2188</v>
      </c>
      <c r="JJ295">
        <v>18</v>
      </c>
      <c r="JK295">
        <v>475.892</v>
      </c>
      <c r="JL295">
        <v>483.132</v>
      </c>
      <c r="JM295">
        <v>30.6623</v>
      </c>
      <c r="JN295">
        <v>29.1986</v>
      </c>
      <c r="JO295">
        <v>30.0001</v>
      </c>
      <c r="JP295">
        <v>28.8944</v>
      </c>
      <c r="JQ295">
        <v>28.9573</v>
      </c>
      <c r="JR295">
        <v>22.3358</v>
      </c>
      <c r="JS295">
        <v>22.5852</v>
      </c>
      <c r="JT295">
        <v>100</v>
      </c>
      <c r="JU295">
        <v>30.6505</v>
      </c>
      <c r="JV295">
        <v>420</v>
      </c>
      <c r="JW295">
        <v>23.7321</v>
      </c>
      <c r="JX295">
        <v>100.892</v>
      </c>
      <c r="JY295">
        <v>100.146</v>
      </c>
    </row>
    <row r="296" spans="1:285">
      <c r="A296">
        <v>280</v>
      </c>
      <c r="B296">
        <v>1758506982.1</v>
      </c>
      <c r="C296">
        <v>3465.5</v>
      </c>
      <c r="D296" t="s">
        <v>992</v>
      </c>
      <c r="E296" t="s">
        <v>993</v>
      </c>
      <c r="F296">
        <v>5</v>
      </c>
      <c r="G296" t="s">
        <v>975</v>
      </c>
      <c r="H296" t="s">
        <v>420</v>
      </c>
      <c r="I296" t="s">
        <v>421</v>
      </c>
      <c r="J296">
        <v>1758506979.1</v>
      </c>
      <c r="K296">
        <f>(L296)/1000</f>
        <v>0</v>
      </c>
      <c r="L296">
        <f>1000*DL296*AJ296*(DH296-DI296)/(100*DA296*(1000-AJ296*DH296))</f>
        <v>0</v>
      </c>
      <c r="M296">
        <f>DL296*AJ296*(DG296-DF296*(1000-AJ296*DI296)/(1000-AJ296*DH296))/(100*DA296)</f>
        <v>0</v>
      </c>
      <c r="N296">
        <f>DF296 - IF(AJ296&gt;1, M296*DA296*100.0/(AL296), 0)</f>
        <v>0</v>
      </c>
      <c r="O296">
        <f>((U296-K296/2)*N296-M296)/(U296+K296/2)</f>
        <v>0</v>
      </c>
      <c r="P296">
        <f>O296*(DM296+DN296)/1000.0</f>
        <v>0</v>
      </c>
      <c r="Q296">
        <f>(DF296 - IF(AJ296&gt;1, M296*DA296*100.0/(AL296), 0))*(DM296+DN296)/1000.0</f>
        <v>0</v>
      </c>
      <c r="R296">
        <f>2.0/((1/T296-1/S296)+SIGN(T296)*SQRT((1/T296-1/S296)*(1/T296-1/S296) + 4*DB296/((DB296+1)*(DB296+1))*(2*1/T296*1/S296-1/S296*1/S296)))</f>
        <v>0</v>
      </c>
      <c r="S296">
        <f>IF(LEFT(DC296,1)&lt;&gt;"0",IF(LEFT(DC296,1)="1",3.0,DD296),$D$5+$E$5*(DT296*DM296/($K$5*1000))+$F$5*(DT296*DM296/($K$5*1000))*MAX(MIN(DA296,$J$5),$I$5)*MAX(MIN(DA296,$J$5),$I$5)+$G$5*MAX(MIN(DA296,$J$5),$I$5)*(DT296*DM296/($K$5*1000))+$H$5*(DT296*DM296/($K$5*1000))*(DT296*DM296/($K$5*1000)))</f>
        <v>0</v>
      </c>
      <c r="T296">
        <f>K296*(1000-(1000*0.61365*exp(17.502*X296/(240.97+X296))/(DM296+DN296)+DH296)/2)/(1000*0.61365*exp(17.502*X296/(240.97+X296))/(DM296+DN296)-DH296)</f>
        <v>0</v>
      </c>
      <c r="U296">
        <f>1/((DB296+1)/(R296/1.6)+1/(S296/1.37)) + DB296/((DB296+1)/(R296/1.6) + DB296/(S296/1.37))</f>
        <v>0</v>
      </c>
      <c r="V296">
        <f>(CW296*CZ296)</f>
        <v>0</v>
      </c>
      <c r="W296">
        <f>(DO296+(V296+2*0.95*5.67E-8*(((DO296+$B$7)+273)^4-(DO296+273)^4)-44100*K296)/(1.84*29.3*S296+8*0.95*5.67E-8*(DO296+273)^3))</f>
        <v>0</v>
      </c>
      <c r="X296">
        <f>($C$7*DP296+$D$7*DQ296+$E$7*W296)</f>
        <v>0</v>
      </c>
      <c r="Y296">
        <f>0.61365*exp(17.502*X296/(240.97+X296))</f>
        <v>0</v>
      </c>
      <c r="Z296">
        <f>(AA296/AB296*100)</f>
        <v>0</v>
      </c>
      <c r="AA296">
        <f>DH296*(DM296+DN296)/1000</f>
        <v>0</v>
      </c>
      <c r="AB296">
        <f>0.61365*exp(17.502*DO296/(240.97+DO296))</f>
        <v>0</v>
      </c>
      <c r="AC296">
        <f>(Y296-DH296*(DM296+DN296)/1000)</f>
        <v>0</v>
      </c>
      <c r="AD296">
        <f>(-K296*44100)</f>
        <v>0</v>
      </c>
      <c r="AE296">
        <f>2*29.3*S296*0.92*(DO296-X296)</f>
        <v>0</v>
      </c>
      <c r="AF296">
        <f>2*0.95*5.67E-8*(((DO296+$B$7)+273)^4-(X296+273)^4)</f>
        <v>0</v>
      </c>
      <c r="AG296">
        <f>V296+AF296+AD296+AE296</f>
        <v>0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MAX(0,($B$13+$C$13*DT296)/(1+$D$13*DT296)*DM296/(DO296+273)*$E$13)</f>
        <v>0</v>
      </c>
      <c r="AM296" t="s">
        <v>422</v>
      </c>
      <c r="AN296" t="s">
        <v>422</v>
      </c>
      <c r="AO296">
        <v>0</v>
      </c>
      <c r="AP296">
        <v>0</v>
      </c>
      <c r="AQ296">
        <f>1-AO296/AP296</f>
        <v>0</v>
      </c>
      <c r="AR296">
        <v>0</v>
      </c>
      <c r="AS296" t="s">
        <v>422</v>
      </c>
      <c r="AT296" t="s">
        <v>422</v>
      </c>
      <c r="AU296">
        <v>0</v>
      </c>
      <c r="AV296">
        <v>0</v>
      </c>
      <c r="AW296">
        <f>1-AU296/AV296</f>
        <v>0</v>
      </c>
      <c r="AX296">
        <v>0.5</v>
      </c>
      <c r="AY296">
        <f>CX296</f>
        <v>0</v>
      </c>
      <c r="AZ296">
        <f>M296</f>
        <v>0</v>
      </c>
      <c r="BA296">
        <f>AW296*AX296*AY296</f>
        <v>0</v>
      </c>
      <c r="BB296">
        <f>(AZ296-AR296)/AY296</f>
        <v>0</v>
      </c>
      <c r="BC296">
        <f>(AP296-AV296)/AV296</f>
        <v>0</v>
      </c>
      <c r="BD296">
        <f>AO296/(AQ296+AO296/AV296)</f>
        <v>0</v>
      </c>
      <c r="BE296" t="s">
        <v>422</v>
      </c>
      <c r="BF296">
        <v>0</v>
      </c>
      <c r="BG296">
        <f>IF(BF296&lt;&gt;0, BF296, BD296)</f>
        <v>0</v>
      </c>
      <c r="BH296">
        <f>1-BG296/AV296</f>
        <v>0</v>
      </c>
      <c r="BI296">
        <f>(AV296-AU296)/(AV296-BG296)</f>
        <v>0</v>
      </c>
      <c r="BJ296">
        <f>(AP296-AV296)/(AP296-BG296)</f>
        <v>0</v>
      </c>
      <c r="BK296">
        <f>(AV296-AU296)/(AV296-AO296)</f>
        <v>0</v>
      </c>
      <c r="BL296">
        <f>(AP296-AV296)/(AP296-AO296)</f>
        <v>0</v>
      </c>
      <c r="BM296">
        <f>(BI296*BG296/AU296)</f>
        <v>0</v>
      </c>
      <c r="BN296">
        <f>(1-BM296)</f>
        <v>0</v>
      </c>
      <c r="CW296">
        <f>$B$11*DU296+$C$11*DV296+$F$11*EG296*(1-EJ296)</f>
        <v>0</v>
      </c>
      <c r="CX296">
        <f>CW296*CY296</f>
        <v>0</v>
      </c>
      <c r="CY296">
        <f>($B$11*$D$9+$C$11*$D$9+$F$11*((ET296+EL296)/MAX(ET296+EL296+EU296, 0.1)*$I$9+EU296/MAX(ET296+EL296+EU296, 0.1)*$J$9))/($B$11+$C$11+$F$11)</f>
        <v>0</v>
      </c>
      <c r="CZ296">
        <f>($B$11*$K$9+$C$11*$K$9+$F$11*((ET296+EL296)/MAX(ET296+EL296+EU296, 0.1)*$P$9+EU296/MAX(ET296+EL296+EU296, 0.1)*$Q$9))/($B$11+$C$11+$F$11)</f>
        <v>0</v>
      </c>
      <c r="DA296">
        <v>5.52</v>
      </c>
      <c r="DB296">
        <v>0.5</v>
      </c>
      <c r="DC296" t="s">
        <v>423</v>
      </c>
      <c r="DD296">
        <v>2</v>
      </c>
      <c r="DE296">
        <v>1758506979.1</v>
      </c>
      <c r="DF296">
        <v>420.4517777777778</v>
      </c>
      <c r="DG296">
        <v>420.0098888888888</v>
      </c>
      <c r="DH296">
        <v>23.77733333333333</v>
      </c>
      <c r="DI296">
        <v>23.77616666666667</v>
      </c>
      <c r="DJ296">
        <v>420.3327777777778</v>
      </c>
      <c r="DK296">
        <v>23.54735555555556</v>
      </c>
      <c r="DL296">
        <v>500.1497777777778</v>
      </c>
      <c r="DM296">
        <v>89.98048888888889</v>
      </c>
      <c r="DN296">
        <v>0.05348648888888888</v>
      </c>
      <c r="DO296">
        <v>30.03273333333333</v>
      </c>
      <c r="DP296">
        <v>30.00636666666666</v>
      </c>
      <c r="DQ296">
        <v>999.9000000000001</v>
      </c>
      <c r="DR296">
        <v>0</v>
      </c>
      <c r="DS296">
        <v>0</v>
      </c>
      <c r="DT296">
        <v>9994.586666666666</v>
      </c>
      <c r="DU296">
        <v>0</v>
      </c>
      <c r="DV296">
        <v>1.65492</v>
      </c>
      <c r="DW296">
        <v>0.4418336666666667</v>
      </c>
      <c r="DX296">
        <v>430.6924444444444</v>
      </c>
      <c r="DY296">
        <v>430.2395555555556</v>
      </c>
      <c r="DZ296">
        <v>0.001145044777777778</v>
      </c>
      <c r="EA296">
        <v>420.0098888888888</v>
      </c>
      <c r="EB296">
        <v>23.77616666666667</v>
      </c>
      <c r="EC296">
        <v>2.139494444444444</v>
      </c>
      <c r="ED296">
        <v>2.139391111111111</v>
      </c>
      <c r="EE296">
        <v>18.51632222222223</v>
      </c>
      <c r="EF296">
        <v>18.51555555555555</v>
      </c>
      <c r="EG296">
        <v>0.00500056</v>
      </c>
      <c r="EH296">
        <v>0</v>
      </c>
      <c r="EI296">
        <v>0</v>
      </c>
      <c r="EJ296">
        <v>0</v>
      </c>
      <c r="EK296">
        <v>-0.06666666666666657</v>
      </c>
      <c r="EL296">
        <v>0.00500056</v>
      </c>
      <c r="EM296">
        <v>-6.133333333333333</v>
      </c>
      <c r="EN296">
        <v>-2.044444444444444</v>
      </c>
      <c r="EO296">
        <v>35.74988888888889</v>
      </c>
      <c r="EP296">
        <v>38.986</v>
      </c>
      <c r="EQ296">
        <v>37.32622222222223</v>
      </c>
      <c r="ER296">
        <v>38.74955555555555</v>
      </c>
      <c r="ES296">
        <v>37.93033333333334</v>
      </c>
      <c r="ET296">
        <v>0</v>
      </c>
      <c r="EU296">
        <v>0</v>
      </c>
      <c r="EV296">
        <v>0</v>
      </c>
      <c r="EW296">
        <v>1758506983.9</v>
      </c>
      <c r="EX296">
        <v>0</v>
      </c>
      <c r="EY296">
        <v>-0.8153846153846155</v>
      </c>
      <c r="EZ296">
        <v>1.196580996775663</v>
      </c>
      <c r="FA296">
        <v>-34.30085423670394</v>
      </c>
      <c r="FB296">
        <v>-5.257692307692308</v>
      </c>
      <c r="FC296">
        <v>15</v>
      </c>
      <c r="FD296">
        <v>0</v>
      </c>
      <c r="FE296" t="s">
        <v>424</v>
      </c>
      <c r="FF296">
        <v>1747148579.5</v>
      </c>
      <c r="FG296">
        <v>1747148584.5</v>
      </c>
      <c r="FH296">
        <v>0</v>
      </c>
      <c r="FI296">
        <v>0.162</v>
      </c>
      <c r="FJ296">
        <v>-0.001</v>
      </c>
      <c r="FK296">
        <v>0.139</v>
      </c>
      <c r="FL296">
        <v>0.058</v>
      </c>
      <c r="FM296">
        <v>420</v>
      </c>
      <c r="FN296">
        <v>16</v>
      </c>
      <c r="FO296">
        <v>0.19</v>
      </c>
      <c r="FP296">
        <v>0.02</v>
      </c>
      <c r="FQ296">
        <v>0.443830975</v>
      </c>
      <c r="FR296">
        <v>0.01564641275797277</v>
      </c>
      <c r="FS296">
        <v>0.03988408562038718</v>
      </c>
      <c r="FT296">
        <v>1</v>
      </c>
      <c r="FU296">
        <v>-0.4352941176470588</v>
      </c>
      <c r="FV296">
        <v>-1.017570759026939</v>
      </c>
      <c r="FW296">
        <v>5.553847757500632</v>
      </c>
      <c r="FX296">
        <v>0</v>
      </c>
      <c r="FY296">
        <v>-0.00324039095</v>
      </c>
      <c r="FZ296">
        <v>0.04471014063039402</v>
      </c>
      <c r="GA296">
        <v>0.004540480141322815</v>
      </c>
      <c r="GB296">
        <v>1</v>
      </c>
      <c r="GC296">
        <v>2</v>
      </c>
      <c r="GD296">
        <v>3</v>
      </c>
      <c r="GE296" t="s">
        <v>434</v>
      </c>
      <c r="GF296">
        <v>3.12725</v>
      </c>
      <c r="GG296">
        <v>2.73118</v>
      </c>
      <c r="GH296">
        <v>0.0853414</v>
      </c>
      <c r="GI296">
        <v>0.0857463</v>
      </c>
      <c r="GJ296">
        <v>0.105685</v>
      </c>
      <c r="GK296">
        <v>0.106217</v>
      </c>
      <c r="GL296">
        <v>27416.4</v>
      </c>
      <c r="GM296">
        <v>26559.1</v>
      </c>
      <c r="GN296">
        <v>30516.3</v>
      </c>
      <c r="GO296">
        <v>29304.9</v>
      </c>
      <c r="GP296">
        <v>37666.8</v>
      </c>
      <c r="GQ296">
        <v>34449</v>
      </c>
      <c r="GR296">
        <v>46688.2</v>
      </c>
      <c r="GS296">
        <v>43533.6</v>
      </c>
      <c r="GT296">
        <v>1.8179</v>
      </c>
      <c r="GU296">
        <v>1.87695</v>
      </c>
      <c r="GV296">
        <v>0.087034</v>
      </c>
      <c r="GW296">
        <v>0</v>
      </c>
      <c r="GX296">
        <v>28.5781</v>
      </c>
      <c r="GY296">
        <v>999.9</v>
      </c>
      <c r="GZ296">
        <v>54.8</v>
      </c>
      <c r="HA296">
        <v>31.1</v>
      </c>
      <c r="HB296">
        <v>27.6315</v>
      </c>
      <c r="HC296">
        <v>63.4217</v>
      </c>
      <c r="HD296">
        <v>16.5024</v>
      </c>
      <c r="HE296">
        <v>1</v>
      </c>
      <c r="HF296">
        <v>0.158013</v>
      </c>
      <c r="HG296">
        <v>-1.25804</v>
      </c>
      <c r="HH296">
        <v>20.213</v>
      </c>
      <c r="HI296">
        <v>5.23766</v>
      </c>
      <c r="HJ296">
        <v>11.974</v>
      </c>
      <c r="HK296">
        <v>4.9724</v>
      </c>
      <c r="HL296">
        <v>3.291</v>
      </c>
      <c r="HM296">
        <v>9999</v>
      </c>
      <c r="HN296">
        <v>9999</v>
      </c>
      <c r="HO296">
        <v>9999</v>
      </c>
      <c r="HP296">
        <v>999.9</v>
      </c>
      <c r="HQ296">
        <v>4.97295</v>
      </c>
      <c r="HR296">
        <v>1.87729</v>
      </c>
      <c r="HS296">
        <v>1.87545</v>
      </c>
      <c r="HT296">
        <v>1.8782</v>
      </c>
      <c r="HU296">
        <v>1.87497</v>
      </c>
      <c r="HV296">
        <v>1.87851</v>
      </c>
      <c r="HW296">
        <v>1.87562</v>
      </c>
      <c r="HX296">
        <v>1.87683</v>
      </c>
      <c r="HY296">
        <v>0</v>
      </c>
      <c r="HZ296">
        <v>0</v>
      </c>
      <c r="IA296">
        <v>0</v>
      </c>
      <c r="IB296">
        <v>0</v>
      </c>
      <c r="IC296" t="s">
        <v>426</v>
      </c>
      <c r="ID296" t="s">
        <v>427</v>
      </c>
      <c r="IE296" t="s">
        <v>428</v>
      </c>
      <c r="IF296" t="s">
        <v>428</v>
      </c>
      <c r="IG296" t="s">
        <v>428</v>
      </c>
      <c r="IH296" t="s">
        <v>428</v>
      </c>
      <c r="II296">
        <v>0</v>
      </c>
      <c r="IJ296">
        <v>100</v>
      </c>
      <c r="IK296">
        <v>100</v>
      </c>
      <c r="IL296">
        <v>0.119</v>
      </c>
      <c r="IM296">
        <v>0.2299</v>
      </c>
      <c r="IN296">
        <v>-0.2620446997112612</v>
      </c>
      <c r="IO296">
        <v>0.0009670109888777422</v>
      </c>
      <c r="IP296">
        <v>-2.06069886015755E-07</v>
      </c>
      <c r="IQ296">
        <v>1.492131737393187E-10</v>
      </c>
      <c r="IR296">
        <v>-0.04753701319922854</v>
      </c>
      <c r="IS296">
        <v>-0.001311061913088307</v>
      </c>
      <c r="IT296">
        <v>0.0006994928358591311</v>
      </c>
      <c r="IU296">
        <v>-6.08881213830995E-06</v>
      </c>
      <c r="IV296">
        <v>3</v>
      </c>
      <c r="IW296">
        <v>2112</v>
      </c>
      <c r="IX296">
        <v>1</v>
      </c>
      <c r="IY296">
        <v>30</v>
      </c>
      <c r="IZ296">
        <v>189306.7</v>
      </c>
      <c r="JA296">
        <v>189306.6</v>
      </c>
      <c r="JB296">
        <v>1.1145</v>
      </c>
      <c r="JC296">
        <v>2.56104</v>
      </c>
      <c r="JD296">
        <v>1.39893</v>
      </c>
      <c r="JE296">
        <v>2.35229</v>
      </c>
      <c r="JF296">
        <v>1.44897</v>
      </c>
      <c r="JG296">
        <v>2.53662</v>
      </c>
      <c r="JH296">
        <v>37.4098</v>
      </c>
      <c r="JI296">
        <v>24.2188</v>
      </c>
      <c r="JJ296">
        <v>18</v>
      </c>
      <c r="JK296">
        <v>475.81</v>
      </c>
      <c r="JL296">
        <v>483.249</v>
      </c>
      <c r="JM296">
        <v>30.6582</v>
      </c>
      <c r="JN296">
        <v>29.1986</v>
      </c>
      <c r="JO296">
        <v>30</v>
      </c>
      <c r="JP296">
        <v>28.8944</v>
      </c>
      <c r="JQ296">
        <v>28.9573</v>
      </c>
      <c r="JR296">
        <v>22.338</v>
      </c>
      <c r="JS296">
        <v>22.5852</v>
      </c>
      <c r="JT296">
        <v>100</v>
      </c>
      <c r="JU296">
        <v>30.6505</v>
      </c>
      <c r="JV296">
        <v>420</v>
      </c>
      <c r="JW296">
        <v>23.7292</v>
      </c>
      <c r="JX296">
        <v>100.892</v>
      </c>
      <c r="JY296">
        <v>100.146</v>
      </c>
    </row>
    <row r="297" spans="1:285">
      <c r="A297">
        <v>281</v>
      </c>
      <c r="B297">
        <v>1758506984.1</v>
      </c>
      <c r="C297">
        <v>3467.5</v>
      </c>
      <c r="D297" t="s">
        <v>994</v>
      </c>
      <c r="E297" t="s">
        <v>995</v>
      </c>
      <c r="F297">
        <v>5</v>
      </c>
      <c r="G297" t="s">
        <v>975</v>
      </c>
      <c r="H297" t="s">
        <v>420</v>
      </c>
      <c r="I297" t="s">
        <v>421</v>
      </c>
      <c r="J297">
        <v>1758506981.1</v>
      </c>
      <c r="K297">
        <f>(L297)/1000</f>
        <v>0</v>
      </c>
      <c r="L297">
        <f>1000*DL297*AJ297*(DH297-DI297)/(100*DA297*(1000-AJ297*DH297))</f>
        <v>0</v>
      </c>
      <c r="M297">
        <f>DL297*AJ297*(DG297-DF297*(1000-AJ297*DI297)/(1000-AJ297*DH297))/(100*DA297)</f>
        <v>0</v>
      </c>
      <c r="N297">
        <f>DF297 - IF(AJ297&gt;1, M297*DA297*100.0/(AL297), 0)</f>
        <v>0</v>
      </c>
      <c r="O297">
        <f>((U297-K297/2)*N297-M297)/(U297+K297/2)</f>
        <v>0</v>
      </c>
      <c r="P297">
        <f>O297*(DM297+DN297)/1000.0</f>
        <v>0</v>
      </c>
      <c r="Q297">
        <f>(DF297 - IF(AJ297&gt;1, M297*DA297*100.0/(AL297), 0))*(DM297+DN297)/1000.0</f>
        <v>0</v>
      </c>
      <c r="R297">
        <f>2.0/((1/T297-1/S297)+SIGN(T297)*SQRT((1/T297-1/S297)*(1/T297-1/S297) + 4*DB297/((DB297+1)*(DB297+1))*(2*1/T297*1/S297-1/S297*1/S297)))</f>
        <v>0</v>
      </c>
      <c r="S297">
        <f>IF(LEFT(DC297,1)&lt;&gt;"0",IF(LEFT(DC297,1)="1",3.0,DD297),$D$5+$E$5*(DT297*DM297/($K$5*1000))+$F$5*(DT297*DM297/($K$5*1000))*MAX(MIN(DA297,$J$5),$I$5)*MAX(MIN(DA297,$J$5),$I$5)+$G$5*MAX(MIN(DA297,$J$5),$I$5)*(DT297*DM297/($K$5*1000))+$H$5*(DT297*DM297/($K$5*1000))*(DT297*DM297/($K$5*1000)))</f>
        <v>0</v>
      </c>
      <c r="T297">
        <f>K297*(1000-(1000*0.61365*exp(17.502*X297/(240.97+X297))/(DM297+DN297)+DH297)/2)/(1000*0.61365*exp(17.502*X297/(240.97+X297))/(DM297+DN297)-DH297)</f>
        <v>0</v>
      </c>
      <c r="U297">
        <f>1/((DB297+1)/(R297/1.6)+1/(S297/1.37)) + DB297/((DB297+1)/(R297/1.6) + DB297/(S297/1.37))</f>
        <v>0</v>
      </c>
      <c r="V297">
        <f>(CW297*CZ297)</f>
        <v>0</v>
      </c>
      <c r="W297">
        <f>(DO297+(V297+2*0.95*5.67E-8*(((DO297+$B$7)+273)^4-(DO297+273)^4)-44100*K297)/(1.84*29.3*S297+8*0.95*5.67E-8*(DO297+273)^3))</f>
        <v>0</v>
      </c>
      <c r="X297">
        <f>($C$7*DP297+$D$7*DQ297+$E$7*W297)</f>
        <v>0</v>
      </c>
      <c r="Y297">
        <f>0.61365*exp(17.502*X297/(240.97+X297))</f>
        <v>0</v>
      </c>
      <c r="Z297">
        <f>(AA297/AB297*100)</f>
        <v>0</v>
      </c>
      <c r="AA297">
        <f>DH297*(DM297+DN297)/1000</f>
        <v>0</v>
      </c>
      <c r="AB297">
        <f>0.61365*exp(17.502*DO297/(240.97+DO297))</f>
        <v>0</v>
      </c>
      <c r="AC297">
        <f>(Y297-DH297*(DM297+DN297)/1000)</f>
        <v>0</v>
      </c>
      <c r="AD297">
        <f>(-K297*44100)</f>
        <v>0</v>
      </c>
      <c r="AE297">
        <f>2*29.3*S297*0.92*(DO297-X297)</f>
        <v>0</v>
      </c>
      <c r="AF297">
        <f>2*0.95*5.67E-8*(((DO297+$B$7)+273)^4-(X297+273)^4)</f>
        <v>0</v>
      </c>
      <c r="AG297">
        <f>V297+AF297+AD297+AE297</f>
        <v>0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MAX(0,($B$13+$C$13*DT297)/(1+$D$13*DT297)*DM297/(DO297+273)*$E$13)</f>
        <v>0</v>
      </c>
      <c r="AM297" t="s">
        <v>422</v>
      </c>
      <c r="AN297" t="s">
        <v>422</v>
      </c>
      <c r="AO297">
        <v>0</v>
      </c>
      <c r="AP297">
        <v>0</v>
      </c>
      <c r="AQ297">
        <f>1-AO297/AP297</f>
        <v>0</v>
      </c>
      <c r="AR297">
        <v>0</v>
      </c>
      <c r="AS297" t="s">
        <v>422</v>
      </c>
      <c r="AT297" t="s">
        <v>422</v>
      </c>
      <c r="AU297">
        <v>0</v>
      </c>
      <c r="AV297">
        <v>0</v>
      </c>
      <c r="AW297">
        <f>1-AU297/AV297</f>
        <v>0</v>
      </c>
      <c r="AX297">
        <v>0.5</v>
      </c>
      <c r="AY297">
        <f>CX297</f>
        <v>0</v>
      </c>
      <c r="AZ297">
        <f>M297</f>
        <v>0</v>
      </c>
      <c r="BA297">
        <f>AW297*AX297*AY297</f>
        <v>0</v>
      </c>
      <c r="BB297">
        <f>(AZ297-AR297)/AY297</f>
        <v>0</v>
      </c>
      <c r="BC297">
        <f>(AP297-AV297)/AV297</f>
        <v>0</v>
      </c>
      <c r="BD297">
        <f>AO297/(AQ297+AO297/AV297)</f>
        <v>0</v>
      </c>
      <c r="BE297" t="s">
        <v>422</v>
      </c>
      <c r="BF297">
        <v>0</v>
      </c>
      <c r="BG297">
        <f>IF(BF297&lt;&gt;0, BF297, BD297)</f>
        <v>0</v>
      </c>
      <c r="BH297">
        <f>1-BG297/AV297</f>
        <v>0</v>
      </c>
      <c r="BI297">
        <f>(AV297-AU297)/(AV297-BG297)</f>
        <v>0</v>
      </c>
      <c r="BJ297">
        <f>(AP297-AV297)/(AP297-BG297)</f>
        <v>0</v>
      </c>
      <c r="BK297">
        <f>(AV297-AU297)/(AV297-AO297)</f>
        <v>0</v>
      </c>
      <c r="BL297">
        <f>(AP297-AV297)/(AP297-AO297)</f>
        <v>0</v>
      </c>
      <c r="BM297">
        <f>(BI297*BG297/AU297)</f>
        <v>0</v>
      </c>
      <c r="BN297">
        <f>(1-BM297)</f>
        <v>0</v>
      </c>
      <c r="CW297">
        <f>$B$11*DU297+$C$11*DV297+$F$11*EG297*(1-EJ297)</f>
        <v>0</v>
      </c>
      <c r="CX297">
        <f>CW297*CY297</f>
        <v>0</v>
      </c>
      <c r="CY297">
        <f>($B$11*$D$9+$C$11*$D$9+$F$11*((ET297+EL297)/MAX(ET297+EL297+EU297, 0.1)*$I$9+EU297/MAX(ET297+EL297+EU297, 0.1)*$J$9))/($B$11+$C$11+$F$11)</f>
        <v>0</v>
      </c>
      <c r="CZ297">
        <f>($B$11*$K$9+$C$11*$K$9+$F$11*((ET297+EL297)/MAX(ET297+EL297+EU297, 0.1)*$P$9+EU297/MAX(ET297+EL297+EU297, 0.1)*$Q$9))/($B$11+$C$11+$F$11)</f>
        <v>0</v>
      </c>
      <c r="DA297">
        <v>5.52</v>
      </c>
      <c r="DB297">
        <v>0.5</v>
      </c>
      <c r="DC297" t="s">
        <v>423</v>
      </c>
      <c r="DD297">
        <v>2</v>
      </c>
      <c r="DE297">
        <v>1758506981.1</v>
      </c>
      <c r="DF297">
        <v>420.4468888888889</v>
      </c>
      <c r="DG297">
        <v>420.0086666666666</v>
      </c>
      <c r="DH297">
        <v>23.77663333333333</v>
      </c>
      <c r="DI297">
        <v>23.77488888888889</v>
      </c>
      <c r="DJ297">
        <v>420.3277777777778</v>
      </c>
      <c r="DK297">
        <v>23.54666666666667</v>
      </c>
      <c r="DL297">
        <v>500.0586666666667</v>
      </c>
      <c r="DM297">
        <v>89.98100000000001</v>
      </c>
      <c r="DN297">
        <v>0.05359333333333333</v>
      </c>
      <c r="DO297">
        <v>30.0321</v>
      </c>
      <c r="DP297">
        <v>30.00303333333333</v>
      </c>
      <c r="DQ297">
        <v>999.9000000000001</v>
      </c>
      <c r="DR297">
        <v>0</v>
      </c>
      <c r="DS297">
        <v>0</v>
      </c>
      <c r="DT297">
        <v>9981.388888888889</v>
      </c>
      <c r="DU297">
        <v>0</v>
      </c>
      <c r="DV297">
        <v>1.65492</v>
      </c>
      <c r="DW297">
        <v>0.4380934444444445</v>
      </c>
      <c r="DX297">
        <v>430.687</v>
      </c>
      <c r="DY297">
        <v>430.2375555555556</v>
      </c>
      <c r="DZ297">
        <v>0.001743105666666667</v>
      </c>
      <c r="EA297">
        <v>420.0086666666666</v>
      </c>
      <c r="EB297">
        <v>23.77488888888889</v>
      </c>
      <c r="EC297">
        <v>2.139445555555556</v>
      </c>
      <c r="ED297">
        <v>2.139285555555556</v>
      </c>
      <c r="EE297">
        <v>18.51594444444444</v>
      </c>
      <c r="EF297">
        <v>18.51476666666667</v>
      </c>
      <c r="EG297">
        <v>0.00500056</v>
      </c>
      <c r="EH297">
        <v>0</v>
      </c>
      <c r="EI297">
        <v>0</v>
      </c>
      <c r="EJ297">
        <v>0</v>
      </c>
      <c r="EK297">
        <v>-0.1222222222222222</v>
      </c>
      <c r="EL297">
        <v>0.00500056</v>
      </c>
      <c r="EM297">
        <v>-7.011111111111111</v>
      </c>
      <c r="EN297">
        <v>-2.944444444444444</v>
      </c>
      <c r="EO297">
        <v>35.63177777777778</v>
      </c>
      <c r="EP297">
        <v>38.97900000000001</v>
      </c>
      <c r="EQ297">
        <v>37.333</v>
      </c>
      <c r="ER297">
        <v>38.69411111111111</v>
      </c>
      <c r="ES297">
        <v>37.88877777777778</v>
      </c>
      <c r="ET297">
        <v>0</v>
      </c>
      <c r="EU297">
        <v>0</v>
      </c>
      <c r="EV297">
        <v>0</v>
      </c>
      <c r="EW297">
        <v>1758506986.3</v>
      </c>
      <c r="EX297">
        <v>0</v>
      </c>
      <c r="EY297">
        <v>-1.646153846153846</v>
      </c>
      <c r="EZ297">
        <v>-16.1709402083747</v>
      </c>
      <c r="FA297">
        <v>-20.59829045457876</v>
      </c>
      <c r="FB297">
        <v>-5.703846153846153</v>
      </c>
      <c r="FC297">
        <v>15</v>
      </c>
      <c r="FD297">
        <v>0</v>
      </c>
      <c r="FE297" t="s">
        <v>424</v>
      </c>
      <c r="FF297">
        <v>1747148579.5</v>
      </c>
      <c r="FG297">
        <v>1747148584.5</v>
      </c>
      <c r="FH297">
        <v>0</v>
      </c>
      <c r="FI297">
        <v>0.162</v>
      </c>
      <c r="FJ297">
        <v>-0.001</v>
      </c>
      <c r="FK297">
        <v>0.139</v>
      </c>
      <c r="FL297">
        <v>0.058</v>
      </c>
      <c r="FM297">
        <v>420</v>
      </c>
      <c r="FN297">
        <v>16</v>
      </c>
      <c r="FO297">
        <v>0.19</v>
      </c>
      <c r="FP297">
        <v>0.02</v>
      </c>
      <c r="FQ297">
        <v>0.440132756097561</v>
      </c>
      <c r="FR297">
        <v>0.02319990940766588</v>
      </c>
      <c r="FS297">
        <v>0.03941812543511627</v>
      </c>
      <c r="FT297">
        <v>1</v>
      </c>
      <c r="FU297">
        <v>-0.8029411764705882</v>
      </c>
      <c r="FV297">
        <v>3.207028197429612</v>
      </c>
      <c r="FW297">
        <v>5.365712786053885</v>
      </c>
      <c r="FX297">
        <v>0</v>
      </c>
      <c r="FY297">
        <v>-0.001714053853658537</v>
      </c>
      <c r="FZ297">
        <v>0.03649200133797909</v>
      </c>
      <c r="GA297">
        <v>0.003865413000115509</v>
      </c>
      <c r="GB297">
        <v>1</v>
      </c>
      <c r="GC297">
        <v>2</v>
      </c>
      <c r="GD297">
        <v>3</v>
      </c>
      <c r="GE297" t="s">
        <v>434</v>
      </c>
      <c r="GF297">
        <v>3.12715</v>
      </c>
      <c r="GG297">
        <v>2.73137</v>
      </c>
      <c r="GH297">
        <v>0.0853363</v>
      </c>
      <c r="GI297">
        <v>0.08573840000000001</v>
      </c>
      <c r="GJ297">
        <v>0.105682</v>
      </c>
      <c r="GK297">
        <v>0.106217</v>
      </c>
      <c r="GL297">
        <v>27416.3</v>
      </c>
      <c r="GM297">
        <v>26559.6</v>
      </c>
      <c r="GN297">
        <v>30516.1</v>
      </c>
      <c r="GO297">
        <v>29305.2</v>
      </c>
      <c r="GP297">
        <v>37666.8</v>
      </c>
      <c r="GQ297">
        <v>34449.2</v>
      </c>
      <c r="GR297">
        <v>46688.1</v>
      </c>
      <c r="GS297">
        <v>43533.9</v>
      </c>
      <c r="GT297">
        <v>1.81778</v>
      </c>
      <c r="GU297">
        <v>1.87715</v>
      </c>
      <c r="GV297">
        <v>0.0873134</v>
      </c>
      <c r="GW297">
        <v>0</v>
      </c>
      <c r="GX297">
        <v>28.5793</v>
      </c>
      <c r="GY297">
        <v>999.9</v>
      </c>
      <c r="GZ297">
        <v>54.8</v>
      </c>
      <c r="HA297">
        <v>31.1</v>
      </c>
      <c r="HB297">
        <v>27.6343</v>
      </c>
      <c r="HC297">
        <v>63.4317</v>
      </c>
      <c r="HD297">
        <v>16.6386</v>
      </c>
      <c r="HE297">
        <v>1</v>
      </c>
      <c r="HF297">
        <v>0.158034</v>
      </c>
      <c r="HG297">
        <v>-1.26098</v>
      </c>
      <c r="HH297">
        <v>20.213</v>
      </c>
      <c r="HI297">
        <v>5.23751</v>
      </c>
      <c r="HJ297">
        <v>11.974</v>
      </c>
      <c r="HK297">
        <v>4.97225</v>
      </c>
      <c r="HL297">
        <v>3.291</v>
      </c>
      <c r="HM297">
        <v>9999</v>
      </c>
      <c r="HN297">
        <v>9999</v>
      </c>
      <c r="HO297">
        <v>9999</v>
      </c>
      <c r="HP297">
        <v>999.9</v>
      </c>
      <c r="HQ297">
        <v>4.97295</v>
      </c>
      <c r="HR297">
        <v>1.87729</v>
      </c>
      <c r="HS297">
        <v>1.87545</v>
      </c>
      <c r="HT297">
        <v>1.8782</v>
      </c>
      <c r="HU297">
        <v>1.87496</v>
      </c>
      <c r="HV297">
        <v>1.87851</v>
      </c>
      <c r="HW297">
        <v>1.87561</v>
      </c>
      <c r="HX297">
        <v>1.87683</v>
      </c>
      <c r="HY297">
        <v>0</v>
      </c>
      <c r="HZ297">
        <v>0</v>
      </c>
      <c r="IA297">
        <v>0</v>
      </c>
      <c r="IB297">
        <v>0</v>
      </c>
      <c r="IC297" t="s">
        <v>426</v>
      </c>
      <c r="ID297" t="s">
        <v>427</v>
      </c>
      <c r="IE297" t="s">
        <v>428</v>
      </c>
      <c r="IF297" t="s">
        <v>428</v>
      </c>
      <c r="IG297" t="s">
        <v>428</v>
      </c>
      <c r="IH297" t="s">
        <v>428</v>
      </c>
      <c r="II297">
        <v>0</v>
      </c>
      <c r="IJ297">
        <v>100</v>
      </c>
      <c r="IK297">
        <v>100</v>
      </c>
      <c r="IL297">
        <v>0.119</v>
      </c>
      <c r="IM297">
        <v>0.2299</v>
      </c>
      <c r="IN297">
        <v>-0.2620446997112612</v>
      </c>
      <c r="IO297">
        <v>0.0009670109888777422</v>
      </c>
      <c r="IP297">
        <v>-2.06069886015755E-07</v>
      </c>
      <c r="IQ297">
        <v>1.492131737393187E-10</v>
      </c>
      <c r="IR297">
        <v>-0.04753701319922854</v>
      </c>
      <c r="IS297">
        <v>-0.001311061913088307</v>
      </c>
      <c r="IT297">
        <v>0.0006994928358591311</v>
      </c>
      <c r="IU297">
        <v>-6.08881213830995E-06</v>
      </c>
      <c r="IV297">
        <v>3</v>
      </c>
      <c r="IW297">
        <v>2112</v>
      </c>
      <c r="IX297">
        <v>1</v>
      </c>
      <c r="IY297">
        <v>30</v>
      </c>
      <c r="IZ297">
        <v>189306.7</v>
      </c>
      <c r="JA297">
        <v>189306.7</v>
      </c>
      <c r="JB297">
        <v>1.1145</v>
      </c>
      <c r="JC297">
        <v>2.55737</v>
      </c>
      <c r="JD297">
        <v>1.39893</v>
      </c>
      <c r="JE297">
        <v>2.35229</v>
      </c>
      <c r="JF297">
        <v>1.44897</v>
      </c>
      <c r="JG297">
        <v>2.59521</v>
      </c>
      <c r="JH297">
        <v>37.4098</v>
      </c>
      <c r="JI297">
        <v>24.2188</v>
      </c>
      <c r="JJ297">
        <v>18</v>
      </c>
      <c r="JK297">
        <v>475.741</v>
      </c>
      <c r="JL297">
        <v>483.383</v>
      </c>
      <c r="JM297">
        <v>30.6535</v>
      </c>
      <c r="JN297">
        <v>29.1986</v>
      </c>
      <c r="JO297">
        <v>30</v>
      </c>
      <c r="JP297">
        <v>28.8944</v>
      </c>
      <c r="JQ297">
        <v>28.9573</v>
      </c>
      <c r="JR297">
        <v>22.3369</v>
      </c>
      <c r="JS297">
        <v>22.5852</v>
      </c>
      <c r="JT297">
        <v>100</v>
      </c>
      <c r="JU297">
        <v>30.6497</v>
      </c>
      <c r="JV297">
        <v>420</v>
      </c>
      <c r="JW297">
        <v>23.7275</v>
      </c>
      <c r="JX297">
        <v>100.892</v>
      </c>
      <c r="JY297">
        <v>100.146</v>
      </c>
    </row>
    <row r="298" spans="1:285">
      <c r="A298">
        <v>282</v>
      </c>
      <c r="B298">
        <v>1758506986.1</v>
      </c>
      <c r="C298">
        <v>3469.5</v>
      </c>
      <c r="D298" t="s">
        <v>996</v>
      </c>
      <c r="E298" t="s">
        <v>997</v>
      </c>
      <c r="F298">
        <v>5</v>
      </c>
      <c r="G298" t="s">
        <v>975</v>
      </c>
      <c r="H298" t="s">
        <v>420</v>
      </c>
      <c r="I298" t="s">
        <v>421</v>
      </c>
      <c r="J298">
        <v>1758506983.1</v>
      </c>
      <c r="K298">
        <f>(L298)/1000</f>
        <v>0</v>
      </c>
      <c r="L298">
        <f>1000*DL298*AJ298*(DH298-DI298)/(100*DA298*(1000-AJ298*DH298))</f>
        <v>0</v>
      </c>
      <c r="M298">
        <f>DL298*AJ298*(DG298-DF298*(1000-AJ298*DI298)/(1000-AJ298*DH298))/(100*DA298)</f>
        <v>0</v>
      </c>
      <c r="N298">
        <f>DF298 - IF(AJ298&gt;1, M298*DA298*100.0/(AL298), 0)</f>
        <v>0</v>
      </c>
      <c r="O298">
        <f>((U298-K298/2)*N298-M298)/(U298+K298/2)</f>
        <v>0</v>
      </c>
      <c r="P298">
        <f>O298*(DM298+DN298)/1000.0</f>
        <v>0</v>
      </c>
      <c r="Q298">
        <f>(DF298 - IF(AJ298&gt;1, M298*DA298*100.0/(AL298), 0))*(DM298+DN298)/1000.0</f>
        <v>0</v>
      </c>
      <c r="R298">
        <f>2.0/((1/T298-1/S298)+SIGN(T298)*SQRT((1/T298-1/S298)*(1/T298-1/S298) + 4*DB298/((DB298+1)*(DB298+1))*(2*1/T298*1/S298-1/S298*1/S298)))</f>
        <v>0</v>
      </c>
      <c r="S298">
        <f>IF(LEFT(DC298,1)&lt;&gt;"0",IF(LEFT(DC298,1)="1",3.0,DD298),$D$5+$E$5*(DT298*DM298/($K$5*1000))+$F$5*(DT298*DM298/($K$5*1000))*MAX(MIN(DA298,$J$5),$I$5)*MAX(MIN(DA298,$J$5),$I$5)+$G$5*MAX(MIN(DA298,$J$5),$I$5)*(DT298*DM298/($K$5*1000))+$H$5*(DT298*DM298/($K$5*1000))*(DT298*DM298/($K$5*1000)))</f>
        <v>0</v>
      </c>
      <c r="T298">
        <f>K298*(1000-(1000*0.61365*exp(17.502*X298/(240.97+X298))/(DM298+DN298)+DH298)/2)/(1000*0.61365*exp(17.502*X298/(240.97+X298))/(DM298+DN298)-DH298)</f>
        <v>0</v>
      </c>
      <c r="U298">
        <f>1/((DB298+1)/(R298/1.6)+1/(S298/1.37)) + DB298/((DB298+1)/(R298/1.6) + DB298/(S298/1.37))</f>
        <v>0</v>
      </c>
      <c r="V298">
        <f>(CW298*CZ298)</f>
        <v>0</v>
      </c>
      <c r="W298">
        <f>(DO298+(V298+2*0.95*5.67E-8*(((DO298+$B$7)+273)^4-(DO298+273)^4)-44100*K298)/(1.84*29.3*S298+8*0.95*5.67E-8*(DO298+273)^3))</f>
        <v>0</v>
      </c>
      <c r="X298">
        <f>($C$7*DP298+$D$7*DQ298+$E$7*W298)</f>
        <v>0</v>
      </c>
      <c r="Y298">
        <f>0.61365*exp(17.502*X298/(240.97+X298))</f>
        <v>0</v>
      </c>
      <c r="Z298">
        <f>(AA298/AB298*100)</f>
        <v>0</v>
      </c>
      <c r="AA298">
        <f>DH298*(DM298+DN298)/1000</f>
        <v>0</v>
      </c>
      <c r="AB298">
        <f>0.61365*exp(17.502*DO298/(240.97+DO298))</f>
        <v>0</v>
      </c>
      <c r="AC298">
        <f>(Y298-DH298*(DM298+DN298)/1000)</f>
        <v>0</v>
      </c>
      <c r="AD298">
        <f>(-K298*44100)</f>
        <v>0</v>
      </c>
      <c r="AE298">
        <f>2*29.3*S298*0.92*(DO298-X298)</f>
        <v>0</v>
      </c>
      <c r="AF298">
        <f>2*0.95*5.67E-8*(((DO298+$B$7)+273)^4-(X298+273)^4)</f>
        <v>0</v>
      </c>
      <c r="AG298">
        <f>V298+AF298+AD298+AE298</f>
        <v>0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MAX(0,($B$13+$C$13*DT298)/(1+$D$13*DT298)*DM298/(DO298+273)*$E$13)</f>
        <v>0</v>
      </c>
      <c r="AM298" t="s">
        <v>422</v>
      </c>
      <c r="AN298" t="s">
        <v>422</v>
      </c>
      <c r="AO298">
        <v>0</v>
      </c>
      <c r="AP298">
        <v>0</v>
      </c>
      <c r="AQ298">
        <f>1-AO298/AP298</f>
        <v>0</v>
      </c>
      <c r="AR298">
        <v>0</v>
      </c>
      <c r="AS298" t="s">
        <v>422</v>
      </c>
      <c r="AT298" t="s">
        <v>422</v>
      </c>
      <c r="AU298">
        <v>0</v>
      </c>
      <c r="AV298">
        <v>0</v>
      </c>
      <c r="AW298">
        <f>1-AU298/AV298</f>
        <v>0</v>
      </c>
      <c r="AX298">
        <v>0.5</v>
      </c>
      <c r="AY298">
        <f>CX298</f>
        <v>0</v>
      </c>
      <c r="AZ298">
        <f>M298</f>
        <v>0</v>
      </c>
      <c r="BA298">
        <f>AW298*AX298*AY298</f>
        <v>0</v>
      </c>
      <c r="BB298">
        <f>(AZ298-AR298)/AY298</f>
        <v>0</v>
      </c>
      <c r="BC298">
        <f>(AP298-AV298)/AV298</f>
        <v>0</v>
      </c>
      <c r="BD298">
        <f>AO298/(AQ298+AO298/AV298)</f>
        <v>0</v>
      </c>
      <c r="BE298" t="s">
        <v>422</v>
      </c>
      <c r="BF298">
        <v>0</v>
      </c>
      <c r="BG298">
        <f>IF(BF298&lt;&gt;0, BF298, BD298)</f>
        <v>0</v>
      </c>
      <c r="BH298">
        <f>1-BG298/AV298</f>
        <v>0</v>
      </c>
      <c r="BI298">
        <f>(AV298-AU298)/(AV298-BG298)</f>
        <v>0</v>
      </c>
      <c r="BJ298">
        <f>(AP298-AV298)/(AP298-BG298)</f>
        <v>0</v>
      </c>
      <c r="BK298">
        <f>(AV298-AU298)/(AV298-AO298)</f>
        <v>0</v>
      </c>
      <c r="BL298">
        <f>(AP298-AV298)/(AP298-AO298)</f>
        <v>0</v>
      </c>
      <c r="BM298">
        <f>(BI298*BG298/AU298)</f>
        <v>0</v>
      </c>
      <c r="BN298">
        <f>(1-BM298)</f>
        <v>0</v>
      </c>
      <c r="CW298">
        <f>$B$11*DU298+$C$11*DV298+$F$11*EG298*(1-EJ298)</f>
        <v>0</v>
      </c>
      <c r="CX298">
        <f>CW298*CY298</f>
        <v>0</v>
      </c>
      <c r="CY298">
        <f>($B$11*$D$9+$C$11*$D$9+$F$11*((ET298+EL298)/MAX(ET298+EL298+EU298, 0.1)*$I$9+EU298/MAX(ET298+EL298+EU298, 0.1)*$J$9))/($B$11+$C$11+$F$11)</f>
        <v>0</v>
      </c>
      <c r="CZ298">
        <f>($B$11*$K$9+$C$11*$K$9+$F$11*((ET298+EL298)/MAX(ET298+EL298+EU298, 0.1)*$P$9+EU298/MAX(ET298+EL298+EU298, 0.1)*$Q$9))/($B$11+$C$11+$F$11)</f>
        <v>0</v>
      </c>
      <c r="DA298">
        <v>5.52</v>
      </c>
      <c r="DB298">
        <v>0.5</v>
      </c>
      <c r="DC298" t="s">
        <v>423</v>
      </c>
      <c r="DD298">
        <v>2</v>
      </c>
      <c r="DE298">
        <v>1758506983.1</v>
      </c>
      <c r="DF298">
        <v>420.4395555555556</v>
      </c>
      <c r="DG298">
        <v>419.9996666666667</v>
      </c>
      <c r="DH298">
        <v>23.77576666666667</v>
      </c>
      <c r="DI298">
        <v>23.77408888888889</v>
      </c>
      <c r="DJ298">
        <v>420.3204444444444</v>
      </c>
      <c r="DK298">
        <v>23.54582222222222</v>
      </c>
      <c r="DL298">
        <v>499.9778888888889</v>
      </c>
      <c r="DM298">
        <v>89.98088888888888</v>
      </c>
      <c r="DN298">
        <v>0.05378781111111111</v>
      </c>
      <c r="DO298">
        <v>30.0319</v>
      </c>
      <c r="DP298">
        <v>30.00056666666667</v>
      </c>
      <c r="DQ298">
        <v>999.9000000000001</v>
      </c>
      <c r="DR298">
        <v>0</v>
      </c>
      <c r="DS298">
        <v>0</v>
      </c>
      <c r="DT298">
        <v>9971.040000000001</v>
      </c>
      <c r="DU298">
        <v>0</v>
      </c>
      <c r="DV298">
        <v>1.65492</v>
      </c>
      <c r="DW298">
        <v>0.4398024444444444</v>
      </c>
      <c r="DX298">
        <v>430.6791111111111</v>
      </c>
      <c r="DY298">
        <v>430.228</v>
      </c>
      <c r="DZ298">
        <v>0.001677832111111111</v>
      </c>
      <c r="EA298">
        <v>419.9996666666667</v>
      </c>
      <c r="EB298">
        <v>23.77408888888889</v>
      </c>
      <c r="EC298">
        <v>2.139366666666666</v>
      </c>
      <c r="ED298">
        <v>2.139211111111111</v>
      </c>
      <c r="EE298">
        <v>18.51532222222222</v>
      </c>
      <c r="EF298">
        <v>18.51421111111111</v>
      </c>
      <c r="EG298">
        <v>0.00500056</v>
      </c>
      <c r="EH298">
        <v>0</v>
      </c>
      <c r="EI298">
        <v>0</v>
      </c>
      <c r="EJ298">
        <v>0</v>
      </c>
      <c r="EK298">
        <v>-3.122222222222222</v>
      </c>
      <c r="EL298">
        <v>0.00500056</v>
      </c>
      <c r="EM298">
        <v>-4.688888888888889</v>
      </c>
      <c r="EN298">
        <v>-2.644444444444444</v>
      </c>
      <c r="EO298">
        <v>35.62477777777778</v>
      </c>
      <c r="EP298">
        <v>38.97200000000001</v>
      </c>
      <c r="EQ298">
        <v>37.319</v>
      </c>
      <c r="ER298">
        <v>38.63166666666667</v>
      </c>
      <c r="ES298">
        <v>37.88877777777778</v>
      </c>
      <c r="ET298">
        <v>0</v>
      </c>
      <c r="EU298">
        <v>0</v>
      </c>
      <c r="EV298">
        <v>0</v>
      </c>
      <c r="EW298">
        <v>1758506988.1</v>
      </c>
      <c r="EX298">
        <v>0</v>
      </c>
      <c r="EY298">
        <v>-1.7</v>
      </c>
      <c r="EZ298">
        <v>-25.11538460962401</v>
      </c>
      <c r="FA298">
        <v>-9.815384548796677</v>
      </c>
      <c r="FB298">
        <v>-5.407999999999999</v>
      </c>
      <c r="FC298">
        <v>15</v>
      </c>
      <c r="FD298">
        <v>0</v>
      </c>
      <c r="FE298" t="s">
        <v>424</v>
      </c>
      <c r="FF298">
        <v>1747148579.5</v>
      </c>
      <c r="FG298">
        <v>1747148584.5</v>
      </c>
      <c r="FH298">
        <v>0</v>
      </c>
      <c r="FI298">
        <v>0.162</v>
      </c>
      <c r="FJ298">
        <v>-0.001</v>
      </c>
      <c r="FK298">
        <v>0.139</v>
      </c>
      <c r="FL298">
        <v>0.058</v>
      </c>
      <c r="FM298">
        <v>420</v>
      </c>
      <c r="FN298">
        <v>16</v>
      </c>
      <c r="FO298">
        <v>0.19</v>
      </c>
      <c r="FP298">
        <v>0.02</v>
      </c>
      <c r="FQ298">
        <v>0.436695175</v>
      </c>
      <c r="FR298">
        <v>0.1014855422138824</v>
      </c>
      <c r="FS298">
        <v>0.03811204629568419</v>
      </c>
      <c r="FT298">
        <v>1</v>
      </c>
      <c r="FU298">
        <v>-1.108823529411765</v>
      </c>
      <c r="FV298">
        <v>-14.53781510376531</v>
      </c>
      <c r="FW298">
        <v>6.384603154421296</v>
      </c>
      <c r="FX298">
        <v>0</v>
      </c>
      <c r="FY298">
        <v>-0.0007445333</v>
      </c>
      <c r="FZ298">
        <v>0.02713176945590995</v>
      </c>
      <c r="GA298">
        <v>0.002982362445497254</v>
      </c>
      <c r="GB298">
        <v>1</v>
      </c>
      <c r="GC298">
        <v>2</v>
      </c>
      <c r="GD298">
        <v>3</v>
      </c>
      <c r="GE298" t="s">
        <v>434</v>
      </c>
      <c r="GF298">
        <v>3.12699</v>
      </c>
      <c r="GG298">
        <v>2.73165</v>
      </c>
      <c r="GH298">
        <v>0.08534269999999999</v>
      </c>
      <c r="GI298">
        <v>0.0857372</v>
      </c>
      <c r="GJ298">
        <v>0.105681</v>
      </c>
      <c r="GK298">
        <v>0.106223</v>
      </c>
      <c r="GL298">
        <v>27416.5</v>
      </c>
      <c r="GM298">
        <v>26560</v>
      </c>
      <c r="GN298">
        <v>30516.4</v>
      </c>
      <c r="GO298">
        <v>29305.6</v>
      </c>
      <c r="GP298">
        <v>37667.1</v>
      </c>
      <c r="GQ298">
        <v>34449.5</v>
      </c>
      <c r="GR298">
        <v>46688.4</v>
      </c>
      <c r="GS298">
        <v>43534.6</v>
      </c>
      <c r="GT298">
        <v>1.81755</v>
      </c>
      <c r="GU298">
        <v>1.8773</v>
      </c>
      <c r="GV298">
        <v>0.0873804</v>
      </c>
      <c r="GW298">
        <v>0</v>
      </c>
      <c r="GX298">
        <v>28.5805</v>
      </c>
      <c r="GY298">
        <v>999.9</v>
      </c>
      <c r="GZ298">
        <v>54.8</v>
      </c>
      <c r="HA298">
        <v>31.1</v>
      </c>
      <c r="HB298">
        <v>27.6349</v>
      </c>
      <c r="HC298">
        <v>63.4417</v>
      </c>
      <c r="HD298">
        <v>16.5345</v>
      </c>
      <c r="HE298">
        <v>1</v>
      </c>
      <c r="HF298">
        <v>0.158054</v>
      </c>
      <c r="HG298">
        <v>-1.27063</v>
      </c>
      <c r="HH298">
        <v>20.213</v>
      </c>
      <c r="HI298">
        <v>5.23751</v>
      </c>
      <c r="HJ298">
        <v>11.974</v>
      </c>
      <c r="HK298">
        <v>4.9723</v>
      </c>
      <c r="HL298">
        <v>3.291</v>
      </c>
      <c r="HM298">
        <v>9999</v>
      </c>
      <c r="HN298">
        <v>9999</v>
      </c>
      <c r="HO298">
        <v>9999</v>
      </c>
      <c r="HP298">
        <v>999.9</v>
      </c>
      <c r="HQ298">
        <v>4.97295</v>
      </c>
      <c r="HR298">
        <v>1.87731</v>
      </c>
      <c r="HS298">
        <v>1.87546</v>
      </c>
      <c r="HT298">
        <v>1.8782</v>
      </c>
      <c r="HU298">
        <v>1.87498</v>
      </c>
      <c r="HV298">
        <v>1.87851</v>
      </c>
      <c r="HW298">
        <v>1.87562</v>
      </c>
      <c r="HX298">
        <v>1.87683</v>
      </c>
      <c r="HY298">
        <v>0</v>
      </c>
      <c r="HZ298">
        <v>0</v>
      </c>
      <c r="IA298">
        <v>0</v>
      </c>
      <c r="IB298">
        <v>0</v>
      </c>
      <c r="IC298" t="s">
        <v>426</v>
      </c>
      <c r="ID298" t="s">
        <v>427</v>
      </c>
      <c r="IE298" t="s">
        <v>428</v>
      </c>
      <c r="IF298" t="s">
        <v>428</v>
      </c>
      <c r="IG298" t="s">
        <v>428</v>
      </c>
      <c r="IH298" t="s">
        <v>428</v>
      </c>
      <c r="II298">
        <v>0</v>
      </c>
      <c r="IJ298">
        <v>100</v>
      </c>
      <c r="IK298">
        <v>100</v>
      </c>
      <c r="IL298">
        <v>0.119</v>
      </c>
      <c r="IM298">
        <v>0.2299</v>
      </c>
      <c r="IN298">
        <v>-0.2620446997112612</v>
      </c>
      <c r="IO298">
        <v>0.0009670109888777422</v>
      </c>
      <c r="IP298">
        <v>-2.06069886015755E-07</v>
      </c>
      <c r="IQ298">
        <v>1.492131737393187E-10</v>
      </c>
      <c r="IR298">
        <v>-0.04753701319922854</v>
      </c>
      <c r="IS298">
        <v>-0.001311061913088307</v>
      </c>
      <c r="IT298">
        <v>0.0006994928358591311</v>
      </c>
      <c r="IU298">
        <v>-6.08881213830995E-06</v>
      </c>
      <c r="IV298">
        <v>3</v>
      </c>
      <c r="IW298">
        <v>2112</v>
      </c>
      <c r="IX298">
        <v>1</v>
      </c>
      <c r="IY298">
        <v>30</v>
      </c>
      <c r="IZ298">
        <v>189306.8</v>
      </c>
      <c r="JA298">
        <v>189306.7</v>
      </c>
      <c r="JB298">
        <v>1.1145</v>
      </c>
      <c r="JC298">
        <v>2.55493</v>
      </c>
      <c r="JD298">
        <v>1.39893</v>
      </c>
      <c r="JE298">
        <v>2.35229</v>
      </c>
      <c r="JF298">
        <v>1.44897</v>
      </c>
      <c r="JG298">
        <v>2.58057</v>
      </c>
      <c r="JH298">
        <v>37.4098</v>
      </c>
      <c r="JI298">
        <v>24.2188</v>
      </c>
      <c r="JJ298">
        <v>18</v>
      </c>
      <c r="JK298">
        <v>475.618</v>
      </c>
      <c r="JL298">
        <v>483.483</v>
      </c>
      <c r="JM298">
        <v>30.6504</v>
      </c>
      <c r="JN298">
        <v>29.1986</v>
      </c>
      <c r="JO298">
        <v>30.0001</v>
      </c>
      <c r="JP298">
        <v>28.8944</v>
      </c>
      <c r="JQ298">
        <v>28.9573</v>
      </c>
      <c r="JR298">
        <v>22.339</v>
      </c>
      <c r="JS298">
        <v>22.5852</v>
      </c>
      <c r="JT298">
        <v>100</v>
      </c>
      <c r="JU298">
        <v>30.6497</v>
      </c>
      <c r="JV298">
        <v>420</v>
      </c>
      <c r="JW298">
        <v>23.7242</v>
      </c>
      <c r="JX298">
        <v>100.893</v>
      </c>
      <c r="JY298">
        <v>100.148</v>
      </c>
    </row>
    <row r="299" spans="1:285">
      <c r="A299">
        <v>283</v>
      </c>
      <c r="B299">
        <v>1758506988.1</v>
      </c>
      <c r="C299">
        <v>3471.5</v>
      </c>
      <c r="D299" t="s">
        <v>998</v>
      </c>
      <c r="E299" t="s">
        <v>999</v>
      </c>
      <c r="F299">
        <v>5</v>
      </c>
      <c r="G299" t="s">
        <v>975</v>
      </c>
      <c r="H299" t="s">
        <v>420</v>
      </c>
      <c r="I299" t="s">
        <v>421</v>
      </c>
      <c r="J299">
        <v>1758506985.1</v>
      </c>
      <c r="K299">
        <f>(L299)/1000</f>
        <v>0</v>
      </c>
      <c r="L299">
        <f>1000*DL299*AJ299*(DH299-DI299)/(100*DA299*(1000-AJ299*DH299))</f>
        <v>0</v>
      </c>
      <c r="M299">
        <f>DL299*AJ299*(DG299-DF299*(1000-AJ299*DI299)/(1000-AJ299*DH299))/(100*DA299)</f>
        <v>0</v>
      </c>
      <c r="N299">
        <f>DF299 - IF(AJ299&gt;1, M299*DA299*100.0/(AL299), 0)</f>
        <v>0</v>
      </c>
      <c r="O299">
        <f>((U299-K299/2)*N299-M299)/(U299+K299/2)</f>
        <v>0</v>
      </c>
      <c r="P299">
        <f>O299*(DM299+DN299)/1000.0</f>
        <v>0</v>
      </c>
      <c r="Q299">
        <f>(DF299 - IF(AJ299&gt;1, M299*DA299*100.0/(AL299), 0))*(DM299+DN299)/1000.0</f>
        <v>0</v>
      </c>
      <c r="R299">
        <f>2.0/((1/T299-1/S299)+SIGN(T299)*SQRT((1/T299-1/S299)*(1/T299-1/S299) + 4*DB299/((DB299+1)*(DB299+1))*(2*1/T299*1/S299-1/S299*1/S299)))</f>
        <v>0</v>
      </c>
      <c r="S299">
        <f>IF(LEFT(DC299,1)&lt;&gt;"0",IF(LEFT(DC299,1)="1",3.0,DD299),$D$5+$E$5*(DT299*DM299/($K$5*1000))+$F$5*(DT299*DM299/($K$5*1000))*MAX(MIN(DA299,$J$5),$I$5)*MAX(MIN(DA299,$J$5),$I$5)+$G$5*MAX(MIN(DA299,$J$5),$I$5)*(DT299*DM299/($K$5*1000))+$H$5*(DT299*DM299/($K$5*1000))*(DT299*DM299/($K$5*1000)))</f>
        <v>0</v>
      </c>
      <c r="T299">
        <f>K299*(1000-(1000*0.61365*exp(17.502*X299/(240.97+X299))/(DM299+DN299)+DH299)/2)/(1000*0.61365*exp(17.502*X299/(240.97+X299))/(DM299+DN299)-DH299)</f>
        <v>0</v>
      </c>
      <c r="U299">
        <f>1/((DB299+1)/(R299/1.6)+1/(S299/1.37)) + DB299/((DB299+1)/(R299/1.6) + DB299/(S299/1.37))</f>
        <v>0</v>
      </c>
      <c r="V299">
        <f>(CW299*CZ299)</f>
        <v>0</v>
      </c>
      <c r="W299">
        <f>(DO299+(V299+2*0.95*5.67E-8*(((DO299+$B$7)+273)^4-(DO299+273)^4)-44100*K299)/(1.84*29.3*S299+8*0.95*5.67E-8*(DO299+273)^3))</f>
        <v>0</v>
      </c>
      <c r="X299">
        <f>($C$7*DP299+$D$7*DQ299+$E$7*W299)</f>
        <v>0</v>
      </c>
      <c r="Y299">
        <f>0.61365*exp(17.502*X299/(240.97+X299))</f>
        <v>0</v>
      </c>
      <c r="Z299">
        <f>(AA299/AB299*100)</f>
        <v>0</v>
      </c>
      <c r="AA299">
        <f>DH299*(DM299+DN299)/1000</f>
        <v>0</v>
      </c>
      <c r="AB299">
        <f>0.61365*exp(17.502*DO299/(240.97+DO299))</f>
        <v>0</v>
      </c>
      <c r="AC299">
        <f>(Y299-DH299*(DM299+DN299)/1000)</f>
        <v>0</v>
      </c>
      <c r="AD299">
        <f>(-K299*44100)</f>
        <v>0</v>
      </c>
      <c r="AE299">
        <f>2*29.3*S299*0.92*(DO299-X299)</f>
        <v>0</v>
      </c>
      <c r="AF299">
        <f>2*0.95*5.67E-8*(((DO299+$B$7)+273)^4-(X299+273)^4)</f>
        <v>0</v>
      </c>
      <c r="AG299">
        <f>V299+AF299+AD299+AE299</f>
        <v>0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MAX(0,($B$13+$C$13*DT299)/(1+$D$13*DT299)*DM299/(DO299+273)*$E$13)</f>
        <v>0</v>
      </c>
      <c r="AM299" t="s">
        <v>422</v>
      </c>
      <c r="AN299" t="s">
        <v>422</v>
      </c>
      <c r="AO299">
        <v>0</v>
      </c>
      <c r="AP299">
        <v>0</v>
      </c>
      <c r="AQ299">
        <f>1-AO299/AP299</f>
        <v>0</v>
      </c>
      <c r="AR299">
        <v>0</v>
      </c>
      <c r="AS299" t="s">
        <v>422</v>
      </c>
      <c r="AT299" t="s">
        <v>422</v>
      </c>
      <c r="AU299">
        <v>0</v>
      </c>
      <c r="AV299">
        <v>0</v>
      </c>
      <c r="AW299">
        <f>1-AU299/AV299</f>
        <v>0</v>
      </c>
      <c r="AX299">
        <v>0.5</v>
      </c>
      <c r="AY299">
        <f>CX299</f>
        <v>0</v>
      </c>
      <c r="AZ299">
        <f>M299</f>
        <v>0</v>
      </c>
      <c r="BA299">
        <f>AW299*AX299*AY299</f>
        <v>0</v>
      </c>
      <c r="BB299">
        <f>(AZ299-AR299)/AY299</f>
        <v>0</v>
      </c>
      <c r="BC299">
        <f>(AP299-AV299)/AV299</f>
        <v>0</v>
      </c>
      <c r="BD299">
        <f>AO299/(AQ299+AO299/AV299)</f>
        <v>0</v>
      </c>
      <c r="BE299" t="s">
        <v>422</v>
      </c>
      <c r="BF299">
        <v>0</v>
      </c>
      <c r="BG299">
        <f>IF(BF299&lt;&gt;0, BF299, BD299)</f>
        <v>0</v>
      </c>
      <c r="BH299">
        <f>1-BG299/AV299</f>
        <v>0</v>
      </c>
      <c r="BI299">
        <f>(AV299-AU299)/(AV299-BG299)</f>
        <v>0</v>
      </c>
      <c r="BJ299">
        <f>(AP299-AV299)/(AP299-BG299)</f>
        <v>0</v>
      </c>
      <c r="BK299">
        <f>(AV299-AU299)/(AV299-AO299)</f>
        <v>0</v>
      </c>
      <c r="BL299">
        <f>(AP299-AV299)/(AP299-AO299)</f>
        <v>0</v>
      </c>
      <c r="BM299">
        <f>(BI299*BG299/AU299)</f>
        <v>0</v>
      </c>
      <c r="BN299">
        <f>(1-BM299)</f>
        <v>0</v>
      </c>
      <c r="CW299">
        <f>$B$11*DU299+$C$11*DV299+$F$11*EG299*(1-EJ299)</f>
        <v>0</v>
      </c>
      <c r="CX299">
        <f>CW299*CY299</f>
        <v>0</v>
      </c>
      <c r="CY299">
        <f>($B$11*$D$9+$C$11*$D$9+$F$11*((ET299+EL299)/MAX(ET299+EL299+EU299, 0.1)*$I$9+EU299/MAX(ET299+EL299+EU299, 0.1)*$J$9))/($B$11+$C$11+$F$11)</f>
        <v>0</v>
      </c>
      <c r="CZ299">
        <f>($B$11*$K$9+$C$11*$K$9+$F$11*((ET299+EL299)/MAX(ET299+EL299+EU299, 0.1)*$P$9+EU299/MAX(ET299+EL299+EU299, 0.1)*$Q$9))/($B$11+$C$11+$F$11)</f>
        <v>0</v>
      </c>
      <c r="DA299">
        <v>5.52</v>
      </c>
      <c r="DB299">
        <v>0.5</v>
      </c>
      <c r="DC299" t="s">
        <v>423</v>
      </c>
      <c r="DD299">
        <v>2</v>
      </c>
      <c r="DE299">
        <v>1758506985.1</v>
      </c>
      <c r="DF299">
        <v>420.4378888888889</v>
      </c>
      <c r="DG299">
        <v>419.9804444444445</v>
      </c>
      <c r="DH299">
        <v>23.77521111111111</v>
      </c>
      <c r="DI299">
        <v>23.77408888888889</v>
      </c>
      <c r="DJ299">
        <v>420.3187777777778</v>
      </c>
      <c r="DK299">
        <v>23.5453</v>
      </c>
      <c r="DL299">
        <v>499.9264444444444</v>
      </c>
      <c r="DM299">
        <v>89.98062222222222</v>
      </c>
      <c r="DN299">
        <v>0.05390917777777778</v>
      </c>
      <c r="DO299">
        <v>30.03172222222222</v>
      </c>
      <c r="DP299">
        <v>30.00132222222222</v>
      </c>
      <c r="DQ299">
        <v>999.9000000000001</v>
      </c>
      <c r="DR299">
        <v>0</v>
      </c>
      <c r="DS299">
        <v>0</v>
      </c>
      <c r="DT299">
        <v>9977.98777777778</v>
      </c>
      <c r="DU299">
        <v>0</v>
      </c>
      <c r="DV299">
        <v>1.65492</v>
      </c>
      <c r="DW299">
        <v>0.4573432222222222</v>
      </c>
      <c r="DX299">
        <v>430.6772222222223</v>
      </c>
      <c r="DY299">
        <v>430.2082222222223</v>
      </c>
      <c r="DZ299">
        <v>0.001142291444444444</v>
      </c>
      <c r="EA299">
        <v>419.9804444444445</v>
      </c>
      <c r="EB299">
        <v>23.77408888888889</v>
      </c>
      <c r="EC299">
        <v>2.139312222222222</v>
      </c>
      <c r="ED299">
        <v>2.139205555555556</v>
      </c>
      <c r="EE299">
        <v>18.51491111111111</v>
      </c>
      <c r="EF299">
        <v>18.51416666666667</v>
      </c>
      <c r="EG299">
        <v>0.00500056</v>
      </c>
      <c r="EH299">
        <v>0</v>
      </c>
      <c r="EI299">
        <v>0</v>
      </c>
      <c r="EJ299">
        <v>0</v>
      </c>
      <c r="EK299">
        <v>-2.733333333333333</v>
      </c>
      <c r="EL299">
        <v>0.00500056</v>
      </c>
      <c r="EM299">
        <v>-4.088888888888889</v>
      </c>
      <c r="EN299">
        <v>-2.266666666666667</v>
      </c>
      <c r="EO299">
        <v>35.65944444444445</v>
      </c>
      <c r="EP299">
        <v>38.95099999999999</v>
      </c>
      <c r="EQ299">
        <v>37.29122222222222</v>
      </c>
      <c r="ER299">
        <v>38.56911111111111</v>
      </c>
      <c r="ES299">
        <v>37.84711111111111</v>
      </c>
      <c r="ET299">
        <v>0</v>
      </c>
      <c r="EU299">
        <v>0</v>
      </c>
      <c r="EV299">
        <v>0</v>
      </c>
      <c r="EW299">
        <v>1758506989.9</v>
      </c>
      <c r="EX299">
        <v>0</v>
      </c>
      <c r="EY299">
        <v>-1.776923076923077</v>
      </c>
      <c r="EZ299">
        <v>-10.80341870205303</v>
      </c>
      <c r="FA299">
        <v>10.25299162387115</v>
      </c>
      <c r="FB299">
        <v>-5.673076923076922</v>
      </c>
      <c r="FC299">
        <v>15</v>
      </c>
      <c r="FD299">
        <v>0</v>
      </c>
      <c r="FE299" t="s">
        <v>424</v>
      </c>
      <c r="FF299">
        <v>1747148579.5</v>
      </c>
      <c r="FG299">
        <v>1747148584.5</v>
      </c>
      <c r="FH299">
        <v>0</v>
      </c>
      <c r="FI299">
        <v>0.162</v>
      </c>
      <c r="FJ299">
        <v>-0.001</v>
      </c>
      <c r="FK299">
        <v>0.139</v>
      </c>
      <c r="FL299">
        <v>0.058</v>
      </c>
      <c r="FM299">
        <v>420</v>
      </c>
      <c r="FN299">
        <v>16</v>
      </c>
      <c r="FO299">
        <v>0.19</v>
      </c>
      <c r="FP299">
        <v>0.02</v>
      </c>
      <c r="FQ299">
        <v>0.4410326341463415</v>
      </c>
      <c r="FR299">
        <v>0.1751299024390248</v>
      </c>
      <c r="FS299">
        <v>0.03859260454413899</v>
      </c>
      <c r="FT299">
        <v>1</v>
      </c>
      <c r="FU299">
        <v>-1.558823529411764</v>
      </c>
      <c r="FV299">
        <v>-9.283422466007158</v>
      </c>
      <c r="FW299">
        <v>6.289960144223249</v>
      </c>
      <c r="FX299">
        <v>0</v>
      </c>
      <c r="FY299">
        <v>-8.387665853658541E-05</v>
      </c>
      <c r="FZ299">
        <v>0.01702633653658537</v>
      </c>
      <c r="GA299">
        <v>0.002338812216517102</v>
      </c>
      <c r="GB299">
        <v>1</v>
      </c>
      <c r="GC299">
        <v>2</v>
      </c>
      <c r="GD299">
        <v>3</v>
      </c>
      <c r="GE299" t="s">
        <v>434</v>
      </c>
      <c r="GF299">
        <v>3.12711</v>
      </c>
      <c r="GG299">
        <v>2.73181</v>
      </c>
      <c r="GH299">
        <v>0.08534319999999999</v>
      </c>
      <c r="GI299">
        <v>0.08573459999999999</v>
      </c>
      <c r="GJ299">
        <v>0.105683</v>
      </c>
      <c r="GK299">
        <v>0.106221</v>
      </c>
      <c r="GL299">
        <v>27416.3</v>
      </c>
      <c r="GM299">
        <v>26560</v>
      </c>
      <c r="GN299">
        <v>30516.3</v>
      </c>
      <c r="GO299">
        <v>29305.5</v>
      </c>
      <c r="GP299">
        <v>37666.9</v>
      </c>
      <c r="GQ299">
        <v>34449.8</v>
      </c>
      <c r="GR299">
        <v>46688.3</v>
      </c>
      <c r="GS299">
        <v>43534.8</v>
      </c>
      <c r="GT299">
        <v>1.81767</v>
      </c>
      <c r="GU299">
        <v>1.87722</v>
      </c>
      <c r="GV299">
        <v>0.0872947</v>
      </c>
      <c r="GW299">
        <v>0</v>
      </c>
      <c r="GX299">
        <v>28.5817</v>
      </c>
      <c r="GY299">
        <v>999.9</v>
      </c>
      <c r="GZ299">
        <v>54.8</v>
      </c>
      <c r="HA299">
        <v>31.1</v>
      </c>
      <c r="HB299">
        <v>27.6304</v>
      </c>
      <c r="HC299">
        <v>63.3917</v>
      </c>
      <c r="HD299">
        <v>16.4824</v>
      </c>
      <c r="HE299">
        <v>1</v>
      </c>
      <c r="HF299">
        <v>0.157904</v>
      </c>
      <c r="HG299">
        <v>-1.27555</v>
      </c>
      <c r="HH299">
        <v>20.213</v>
      </c>
      <c r="HI299">
        <v>5.23781</v>
      </c>
      <c r="HJ299">
        <v>11.974</v>
      </c>
      <c r="HK299">
        <v>4.97225</v>
      </c>
      <c r="HL299">
        <v>3.291</v>
      </c>
      <c r="HM299">
        <v>9999</v>
      </c>
      <c r="HN299">
        <v>9999</v>
      </c>
      <c r="HO299">
        <v>9999</v>
      </c>
      <c r="HP299">
        <v>999.9</v>
      </c>
      <c r="HQ299">
        <v>4.97293</v>
      </c>
      <c r="HR299">
        <v>1.87731</v>
      </c>
      <c r="HS299">
        <v>1.87546</v>
      </c>
      <c r="HT299">
        <v>1.87821</v>
      </c>
      <c r="HU299">
        <v>1.87499</v>
      </c>
      <c r="HV299">
        <v>1.87851</v>
      </c>
      <c r="HW299">
        <v>1.87562</v>
      </c>
      <c r="HX299">
        <v>1.87683</v>
      </c>
      <c r="HY299">
        <v>0</v>
      </c>
      <c r="HZ299">
        <v>0</v>
      </c>
      <c r="IA299">
        <v>0</v>
      </c>
      <c r="IB299">
        <v>0</v>
      </c>
      <c r="IC299" t="s">
        <v>426</v>
      </c>
      <c r="ID299" t="s">
        <v>427</v>
      </c>
      <c r="IE299" t="s">
        <v>428</v>
      </c>
      <c r="IF299" t="s">
        <v>428</v>
      </c>
      <c r="IG299" t="s">
        <v>428</v>
      </c>
      <c r="IH299" t="s">
        <v>428</v>
      </c>
      <c r="II299">
        <v>0</v>
      </c>
      <c r="IJ299">
        <v>100</v>
      </c>
      <c r="IK299">
        <v>100</v>
      </c>
      <c r="IL299">
        <v>0.119</v>
      </c>
      <c r="IM299">
        <v>0.2299</v>
      </c>
      <c r="IN299">
        <v>-0.2620446997112612</v>
      </c>
      <c r="IO299">
        <v>0.0009670109888777422</v>
      </c>
      <c r="IP299">
        <v>-2.06069886015755E-07</v>
      </c>
      <c r="IQ299">
        <v>1.492131737393187E-10</v>
      </c>
      <c r="IR299">
        <v>-0.04753701319922854</v>
      </c>
      <c r="IS299">
        <v>-0.001311061913088307</v>
      </c>
      <c r="IT299">
        <v>0.0006994928358591311</v>
      </c>
      <c r="IU299">
        <v>-6.08881213830995E-06</v>
      </c>
      <c r="IV299">
        <v>3</v>
      </c>
      <c r="IW299">
        <v>2112</v>
      </c>
      <c r="IX299">
        <v>1</v>
      </c>
      <c r="IY299">
        <v>30</v>
      </c>
      <c r="IZ299">
        <v>189306.8</v>
      </c>
      <c r="JA299">
        <v>189306.7</v>
      </c>
      <c r="JB299">
        <v>1.1145</v>
      </c>
      <c r="JC299">
        <v>2.55981</v>
      </c>
      <c r="JD299">
        <v>1.39893</v>
      </c>
      <c r="JE299">
        <v>2.35229</v>
      </c>
      <c r="JF299">
        <v>1.44897</v>
      </c>
      <c r="JG299">
        <v>2.51465</v>
      </c>
      <c r="JH299">
        <v>37.4098</v>
      </c>
      <c r="JI299">
        <v>24.2188</v>
      </c>
      <c r="JJ299">
        <v>18</v>
      </c>
      <c r="JK299">
        <v>475.687</v>
      </c>
      <c r="JL299">
        <v>483.433</v>
      </c>
      <c r="JM299">
        <v>30.649</v>
      </c>
      <c r="JN299">
        <v>29.1986</v>
      </c>
      <c r="JO299">
        <v>30</v>
      </c>
      <c r="JP299">
        <v>28.8944</v>
      </c>
      <c r="JQ299">
        <v>28.9573</v>
      </c>
      <c r="JR299">
        <v>22.3382</v>
      </c>
      <c r="JS299">
        <v>22.5852</v>
      </c>
      <c r="JT299">
        <v>100</v>
      </c>
      <c r="JU299">
        <v>30.6497</v>
      </c>
      <c r="JV299">
        <v>420</v>
      </c>
      <c r="JW299">
        <v>23.7239</v>
      </c>
      <c r="JX299">
        <v>100.892</v>
      </c>
      <c r="JY299">
        <v>100.148</v>
      </c>
    </row>
    <row r="300" spans="1:285">
      <c r="A300">
        <v>284</v>
      </c>
      <c r="B300">
        <v>1758506990.1</v>
      </c>
      <c r="C300">
        <v>3473.5</v>
      </c>
      <c r="D300" t="s">
        <v>1000</v>
      </c>
      <c r="E300" t="s">
        <v>1001</v>
      </c>
      <c r="F300">
        <v>5</v>
      </c>
      <c r="G300" t="s">
        <v>975</v>
      </c>
      <c r="H300" t="s">
        <v>420</v>
      </c>
      <c r="I300" t="s">
        <v>421</v>
      </c>
      <c r="J300">
        <v>1758506987.1</v>
      </c>
      <c r="K300">
        <f>(L300)/1000</f>
        <v>0</v>
      </c>
      <c r="L300">
        <f>1000*DL300*AJ300*(DH300-DI300)/(100*DA300*(1000-AJ300*DH300))</f>
        <v>0</v>
      </c>
      <c r="M300">
        <f>DL300*AJ300*(DG300-DF300*(1000-AJ300*DI300)/(1000-AJ300*DH300))/(100*DA300)</f>
        <v>0</v>
      </c>
      <c r="N300">
        <f>DF300 - IF(AJ300&gt;1, M300*DA300*100.0/(AL300), 0)</f>
        <v>0</v>
      </c>
      <c r="O300">
        <f>((U300-K300/2)*N300-M300)/(U300+K300/2)</f>
        <v>0</v>
      </c>
      <c r="P300">
        <f>O300*(DM300+DN300)/1000.0</f>
        <v>0</v>
      </c>
      <c r="Q300">
        <f>(DF300 - IF(AJ300&gt;1, M300*DA300*100.0/(AL300), 0))*(DM300+DN300)/1000.0</f>
        <v>0</v>
      </c>
      <c r="R300">
        <f>2.0/((1/T300-1/S300)+SIGN(T300)*SQRT((1/T300-1/S300)*(1/T300-1/S300) + 4*DB300/((DB300+1)*(DB300+1))*(2*1/T300*1/S300-1/S300*1/S300)))</f>
        <v>0</v>
      </c>
      <c r="S300">
        <f>IF(LEFT(DC300,1)&lt;&gt;"0",IF(LEFT(DC300,1)="1",3.0,DD300),$D$5+$E$5*(DT300*DM300/($K$5*1000))+$F$5*(DT300*DM300/($K$5*1000))*MAX(MIN(DA300,$J$5),$I$5)*MAX(MIN(DA300,$J$5),$I$5)+$G$5*MAX(MIN(DA300,$J$5),$I$5)*(DT300*DM300/($K$5*1000))+$H$5*(DT300*DM300/($K$5*1000))*(DT300*DM300/($K$5*1000)))</f>
        <v>0</v>
      </c>
      <c r="T300">
        <f>K300*(1000-(1000*0.61365*exp(17.502*X300/(240.97+X300))/(DM300+DN300)+DH300)/2)/(1000*0.61365*exp(17.502*X300/(240.97+X300))/(DM300+DN300)-DH300)</f>
        <v>0</v>
      </c>
      <c r="U300">
        <f>1/((DB300+1)/(R300/1.6)+1/(S300/1.37)) + DB300/((DB300+1)/(R300/1.6) + DB300/(S300/1.37))</f>
        <v>0</v>
      </c>
      <c r="V300">
        <f>(CW300*CZ300)</f>
        <v>0</v>
      </c>
      <c r="W300">
        <f>(DO300+(V300+2*0.95*5.67E-8*(((DO300+$B$7)+273)^4-(DO300+273)^4)-44100*K300)/(1.84*29.3*S300+8*0.95*5.67E-8*(DO300+273)^3))</f>
        <v>0</v>
      </c>
      <c r="X300">
        <f>($C$7*DP300+$D$7*DQ300+$E$7*W300)</f>
        <v>0</v>
      </c>
      <c r="Y300">
        <f>0.61365*exp(17.502*X300/(240.97+X300))</f>
        <v>0</v>
      </c>
      <c r="Z300">
        <f>(AA300/AB300*100)</f>
        <v>0</v>
      </c>
      <c r="AA300">
        <f>DH300*(DM300+DN300)/1000</f>
        <v>0</v>
      </c>
      <c r="AB300">
        <f>0.61365*exp(17.502*DO300/(240.97+DO300))</f>
        <v>0</v>
      </c>
      <c r="AC300">
        <f>(Y300-DH300*(DM300+DN300)/1000)</f>
        <v>0</v>
      </c>
      <c r="AD300">
        <f>(-K300*44100)</f>
        <v>0</v>
      </c>
      <c r="AE300">
        <f>2*29.3*S300*0.92*(DO300-X300)</f>
        <v>0</v>
      </c>
      <c r="AF300">
        <f>2*0.95*5.67E-8*(((DO300+$B$7)+273)^4-(X300+273)^4)</f>
        <v>0</v>
      </c>
      <c r="AG300">
        <f>V300+AF300+AD300+AE300</f>
        <v>0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MAX(0,($B$13+$C$13*DT300)/(1+$D$13*DT300)*DM300/(DO300+273)*$E$13)</f>
        <v>0</v>
      </c>
      <c r="AM300" t="s">
        <v>422</v>
      </c>
      <c r="AN300" t="s">
        <v>422</v>
      </c>
      <c r="AO300">
        <v>0</v>
      </c>
      <c r="AP300">
        <v>0</v>
      </c>
      <c r="AQ300">
        <f>1-AO300/AP300</f>
        <v>0</v>
      </c>
      <c r="AR300">
        <v>0</v>
      </c>
      <c r="AS300" t="s">
        <v>422</v>
      </c>
      <c r="AT300" t="s">
        <v>422</v>
      </c>
      <c r="AU300">
        <v>0</v>
      </c>
      <c r="AV300">
        <v>0</v>
      </c>
      <c r="AW300">
        <f>1-AU300/AV300</f>
        <v>0</v>
      </c>
      <c r="AX300">
        <v>0.5</v>
      </c>
      <c r="AY300">
        <f>CX300</f>
        <v>0</v>
      </c>
      <c r="AZ300">
        <f>M300</f>
        <v>0</v>
      </c>
      <c r="BA300">
        <f>AW300*AX300*AY300</f>
        <v>0</v>
      </c>
      <c r="BB300">
        <f>(AZ300-AR300)/AY300</f>
        <v>0</v>
      </c>
      <c r="BC300">
        <f>(AP300-AV300)/AV300</f>
        <v>0</v>
      </c>
      <c r="BD300">
        <f>AO300/(AQ300+AO300/AV300)</f>
        <v>0</v>
      </c>
      <c r="BE300" t="s">
        <v>422</v>
      </c>
      <c r="BF300">
        <v>0</v>
      </c>
      <c r="BG300">
        <f>IF(BF300&lt;&gt;0, BF300, BD300)</f>
        <v>0</v>
      </c>
      <c r="BH300">
        <f>1-BG300/AV300</f>
        <v>0</v>
      </c>
      <c r="BI300">
        <f>(AV300-AU300)/(AV300-BG300)</f>
        <v>0</v>
      </c>
      <c r="BJ300">
        <f>(AP300-AV300)/(AP300-BG300)</f>
        <v>0</v>
      </c>
      <c r="BK300">
        <f>(AV300-AU300)/(AV300-AO300)</f>
        <v>0</v>
      </c>
      <c r="BL300">
        <f>(AP300-AV300)/(AP300-AO300)</f>
        <v>0</v>
      </c>
      <c r="BM300">
        <f>(BI300*BG300/AU300)</f>
        <v>0</v>
      </c>
      <c r="BN300">
        <f>(1-BM300)</f>
        <v>0</v>
      </c>
      <c r="CW300">
        <f>$B$11*DU300+$C$11*DV300+$F$11*EG300*(1-EJ300)</f>
        <v>0</v>
      </c>
      <c r="CX300">
        <f>CW300*CY300</f>
        <v>0</v>
      </c>
      <c r="CY300">
        <f>($B$11*$D$9+$C$11*$D$9+$F$11*((ET300+EL300)/MAX(ET300+EL300+EU300, 0.1)*$I$9+EU300/MAX(ET300+EL300+EU300, 0.1)*$J$9))/($B$11+$C$11+$F$11)</f>
        <v>0</v>
      </c>
      <c r="CZ300">
        <f>($B$11*$K$9+$C$11*$K$9+$F$11*((ET300+EL300)/MAX(ET300+EL300+EU300, 0.1)*$P$9+EU300/MAX(ET300+EL300+EU300, 0.1)*$Q$9))/($B$11+$C$11+$F$11)</f>
        <v>0</v>
      </c>
      <c r="DA300">
        <v>5.52</v>
      </c>
      <c r="DB300">
        <v>0.5</v>
      </c>
      <c r="DC300" t="s">
        <v>423</v>
      </c>
      <c r="DD300">
        <v>2</v>
      </c>
      <c r="DE300">
        <v>1758506987.1</v>
      </c>
      <c r="DF300">
        <v>420.4374444444445</v>
      </c>
      <c r="DG300">
        <v>419.9664444444445</v>
      </c>
      <c r="DH300">
        <v>23.77501111111111</v>
      </c>
      <c r="DI300">
        <v>23.77422222222222</v>
      </c>
      <c r="DJ300">
        <v>420.3184444444444</v>
      </c>
      <c r="DK300">
        <v>23.54511111111111</v>
      </c>
      <c r="DL300">
        <v>499.9048888888889</v>
      </c>
      <c r="DM300">
        <v>89.98067777777779</v>
      </c>
      <c r="DN300">
        <v>0.05399711111111111</v>
      </c>
      <c r="DO300">
        <v>30.03146666666666</v>
      </c>
      <c r="DP300">
        <v>30.00358888888889</v>
      </c>
      <c r="DQ300">
        <v>999.9000000000001</v>
      </c>
      <c r="DR300">
        <v>0</v>
      </c>
      <c r="DS300">
        <v>0</v>
      </c>
      <c r="DT300">
        <v>9988.465555555556</v>
      </c>
      <c r="DU300">
        <v>0</v>
      </c>
      <c r="DV300">
        <v>1.65492</v>
      </c>
      <c r="DW300">
        <v>0.4710761111111112</v>
      </c>
      <c r="DX300">
        <v>430.6768888888889</v>
      </c>
      <c r="DY300">
        <v>430.194</v>
      </c>
      <c r="DZ300">
        <v>0.0007934569999999999</v>
      </c>
      <c r="EA300">
        <v>419.9664444444445</v>
      </c>
      <c r="EB300">
        <v>23.77422222222222</v>
      </c>
      <c r="EC300">
        <v>2.139294444444444</v>
      </c>
      <c r="ED300">
        <v>2.139221111111111</v>
      </c>
      <c r="EE300">
        <v>18.51478888888889</v>
      </c>
      <c r="EF300">
        <v>18.51427777777777</v>
      </c>
      <c r="EG300">
        <v>0.00500056</v>
      </c>
      <c r="EH300">
        <v>0</v>
      </c>
      <c r="EI300">
        <v>0</v>
      </c>
      <c r="EJ300">
        <v>0</v>
      </c>
      <c r="EK300">
        <v>-3.733333333333333</v>
      </c>
      <c r="EL300">
        <v>0.00500056</v>
      </c>
      <c r="EM300">
        <v>-2.222222222222223</v>
      </c>
      <c r="EN300">
        <v>-1.666666666666667</v>
      </c>
      <c r="EO300">
        <v>35.65944444444444</v>
      </c>
      <c r="EP300">
        <v>38.92322222222222</v>
      </c>
      <c r="EQ300">
        <v>37.28444444444444</v>
      </c>
      <c r="ER300">
        <v>38.56222222222222</v>
      </c>
      <c r="ES300">
        <v>37.84711111111111</v>
      </c>
      <c r="ET300">
        <v>0</v>
      </c>
      <c r="EU300">
        <v>0</v>
      </c>
      <c r="EV300">
        <v>0</v>
      </c>
      <c r="EW300">
        <v>1758506992.3</v>
      </c>
      <c r="EX300">
        <v>0</v>
      </c>
      <c r="EY300">
        <v>-1.807692307692308</v>
      </c>
      <c r="EZ300">
        <v>-13.47008534877165</v>
      </c>
      <c r="FA300">
        <v>28.96752163859414</v>
      </c>
      <c r="FB300">
        <v>-5.657692307692307</v>
      </c>
      <c r="FC300">
        <v>15</v>
      </c>
      <c r="FD300">
        <v>0</v>
      </c>
      <c r="FE300" t="s">
        <v>424</v>
      </c>
      <c r="FF300">
        <v>1747148579.5</v>
      </c>
      <c r="FG300">
        <v>1747148584.5</v>
      </c>
      <c r="FH300">
        <v>0</v>
      </c>
      <c r="FI300">
        <v>0.162</v>
      </c>
      <c r="FJ300">
        <v>-0.001</v>
      </c>
      <c r="FK300">
        <v>0.139</v>
      </c>
      <c r="FL300">
        <v>0.058</v>
      </c>
      <c r="FM300">
        <v>420</v>
      </c>
      <c r="FN300">
        <v>16</v>
      </c>
      <c r="FO300">
        <v>0.19</v>
      </c>
      <c r="FP300">
        <v>0.02</v>
      </c>
      <c r="FQ300">
        <v>0.452931975</v>
      </c>
      <c r="FR300">
        <v>0.09559881050656541</v>
      </c>
      <c r="FS300">
        <v>0.03034996347154927</v>
      </c>
      <c r="FT300">
        <v>1</v>
      </c>
      <c r="FU300">
        <v>-1.591176470588236</v>
      </c>
      <c r="FV300">
        <v>-5.770817448259199</v>
      </c>
      <c r="FW300">
        <v>6.308834498824963</v>
      </c>
      <c r="FX300">
        <v>0</v>
      </c>
      <c r="FY300">
        <v>0.0004829409250000001</v>
      </c>
      <c r="FZ300">
        <v>0.01099650532457786</v>
      </c>
      <c r="GA300">
        <v>0.00182238471136214</v>
      </c>
      <c r="GB300">
        <v>1</v>
      </c>
      <c r="GC300">
        <v>2</v>
      </c>
      <c r="GD300">
        <v>3</v>
      </c>
      <c r="GE300" t="s">
        <v>434</v>
      </c>
      <c r="GF300">
        <v>3.12698</v>
      </c>
      <c r="GG300">
        <v>2.73178</v>
      </c>
      <c r="GH300">
        <v>0.0853387</v>
      </c>
      <c r="GI300">
        <v>0.0857385</v>
      </c>
      <c r="GJ300">
        <v>0.10568</v>
      </c>
      <c r="GK300">
        <v>0.106216</v>
      </c>
      <c r="GL300">
        <v>27416.3</v>
      </c>
      <c r="GM300">
        <v>26559.9</v>
      </c>
      <c r="GN300">
        <v>30516.1</v>
      </c>
      <c r="GO300">
        <v>29305.5</v>
      </c>
      <c r="GP300">
        <v>37666.8</v>
      </c>
      <c r="GQ300">
        <v>34449.9</v>
      </c>
      <c r="GR300">
        <v>46688</v>
      </c>
      <c r="GS300">
        <v>43534.7</v>
      </c>
      <c r="GT300">
        <v>1.81758</v>
      </c>
      <c r="GU300">
        <v>1.87728</v>
      </c>
      <c r="GV300">
        <v>0.0873022</v>
      </c>
      <c r="GW300">
        <v>0</v>
      </c>
      <c r="GX300">
        <v>28.583</v>
      </c>
      <c r="GY300">
        <v>999.9</v>
      </c>
      <c r="GZ300">
        <v>54.8</v>
      </c>
      <c r="HA300">
        <v>31.1</v>
      </c>
      <c r="HB300">
        <v>27.6339</v>
      </c>
      <c r="HC300">
        <v>63.5217</v>
      </c>
      <c r="HD300">
        <v>16.6266</v>
      </c>
      <c r="HE300">
        <v>1</v>
      </c>
      <c r="HF300">
        <v>0.157912</v>
      </c>
      <c r="HG300">
        <v>-1.27754</v>
      </c>
      <c r="HH300">
        <v>20.2129</v>
      </c>
      <c r="HI300">
        <v>5.23781</v>
      </c>
      <c r="HJ300">
        <v>11.974</v>
      </c>
      <c r="HK300">
        <v>4.972</v>
      </c>
      <c r="HL300">
        <v>3.291</v>
      </c>
      <c r="HM300">
        <v>9999</v>
      </c>
      <c r="HN300">
        <v>9999</v>
      </c>
      <c r="HO300">
        <v>9999</v>
      </c>
      <c r="HP300">
        <v>999.9</v>
      </c>
      <c r="HQ300">
        <v>4.97294</v>
      </c>
      <c r="HR300">
        <v>1.87729</v>
      </c>
      <c r="HS300">
        <v>1.87546</v>
      </c>
      <c r="HT300">
        <v>1.87821</v>
      </c>
      <c r="HU300">
        <v>1.87498</v>
      </c>
      <c r="HV300">
        <v>1.87851</v>
      </c>
      <c r="HW300">
        <v>1.87561</v>
      </c>
      <c r="HX300">
        <v>1.87683</v>
      </c>
      <c r="HY300">
        <v>0</v>
      </c>
      <c r="HZ300">
        <v>0</v>
      </c>
      <c r="IA300">
        <v>0</v>
      </c>
      <c r="IB300">
        <v>0</v>
      </c>
      <c r="IC300" t="s">
        <v>426</v>
      </c>
      <c r="ID300" t="s">
        <v>427</v>
      </c>
      <c r="IE300" t="s">
        <v>428</v>
      </c>
      <c r="IF300" t="s">
        <v>428</v>
      </c>
      <c r="IG300" t="s">
        <v>428</v>
      </c>
      <c r="IH300" t="s">
        <v>428</v>
      </c>
      <c r="II300">
        <v>0</v>
      </c>
      <c r="IJ300">
        <v>100</v>
      </c>
      <c r="IK300">
        <v>100</v>
      </c>
      <c r="IL300">
        <v>0.119</v>
      </c>
      <c r="IM300">
        <v>0.2299</v>
      </c>
      <c r="IN300">
        <v>-0.2620446997112612</v>
      </c>
      <c r="IO300">
        <v>0.0009670109888777422</v>
      </c>
      <c r="IP300">
        <v>-2.06069886015755E-07</v>
      </c>
      <c r="IQ300">
        <v>1.492131737393187E-10</v>
      </c>
      <c r="IR300">
        <v>-0.04753701319922854</v>
      </c>
      <c r="IS300">
        <v>-0.001311061913088307</v>
      </c>
      <c r="IT300">
        <v>0.0006994928358591311</v>
      </c>
      <c r="IU300">
        <v>-6.08881213830995E-06</v>
      </c>
      <c r="IV300">
        <v>3</v>
      </c>
      <c r="IW300">
        <v>2112</v>
      </c>
      <c r="IX300">
        <v>1</v>
      </c>
      <c r="IY300">
        <v>30</v>
      </c>
      <c r="IZ300">
        <v>189306.8</v>
      </c>
      <c r="JA300">
        <v>189306.8</v>
      </c>
      <c r="JB300">
        <v>1.1145</v>
      </c>
      <c r="JC300">
        <v>2.55981</v>
      </c>
      <c r="JD300">
        <v>1.39893</v>
      </c>
      <c r="JE300">
        <v>2.35229</v>
      </c>
      <c r="JF300">
        <v>1.44897</v>
      </c>
      <c r="JG300">
        <v>2.50732</v>
      </c>
      <c r="JH300">
        <v>37.4338</v>
      </c>
      <c r="JI300">
        <v>24.2188</v>
      </c>
      <c r="JJ300">
        <v>18</v>
      </c>
      <c r="JK300">
        <v>475.632</v>
      </c>
      <c r="JL300">
        <v>483.466</v>
      </c>
      <c r="JM300">
        <v>30.6481</v>
      </c>
      <c r="JN300">
        <v>29.1986</v>
      </c>
      <c r="JO300">
        <v>30.0001</v>
      </c>
      <c r="JP300">
        <v>28.8944</v>
      </c>
      <c r="JQ300">
        <v>28.9573</v>
      </c>
      <c r="JR300">
        <v>22.3385</v>
      </c>
      <c r="JS300">
        <v>22.5852</v>
      </c>
      <c r="JT300">
        <v>100</v>
      </c>
      <c r="JU300">
        <v>30.6462</v>
      </c>
      <c r="JV300">
        <v>420</v>
      </c>
      <c r="JW300">
        <v>23.722</v>
      </c>
      <c r="JX300">
        <v>100.892</v>
      </c>
      <c r="JY300">
        <v>100.148</v>
      </c>
    </row>
    <row r="301" spans="1:285">
      <c r="A301">
        <v>285</v>
      </c>
      <c r="B301">
        <v>1758506992.1</v>
      </c>
      <c r="C301">
        <v>3475.5</v>
      </c>
      <c r="D301" t="s">
        <v>1002</v>
      </c>
      <c r="E301" t="s">
        <v>1003</v>
      </c>
      <c r="F301">
        <v>5</v>
      </c>
      <c r="G301" t="s">
        <v>975</v>
      </c>
      <c r="H301" t="s">
        <v>420</v>
      </c>
      <c r="I301" t="s">
        <v>421</v>
      </c>
      <c r="J301">
        <v>1758506989.1</v>
      </c>
      <c r="K301">
        <f>(L301)/1000</f>
        <v>0</v>
      </c>
      <c r="L301">
        <f>1000*DL301*AJ301*(DH301-DI301)/(100*DA301*(1000-AJ301*DH301))</f>
        <v>0</v>
      </c>
      <c r="M301">
        <f>DL301*AJ301*(DG301-DF301*(1000-AJ301*DI301)/(1000-AJ301*DH301))/(100*DA301)</f>
        <v>0</v>
      </c>
      <c r="N301">
        <f>DF301 - IF(AJ301&gt;1, M301*DA301*100.0/(AL301), 0)</f>
        <v>0</v>
      </c>
      <c r="O301">
        <f>((U301-K301/2)*N301-M301)/(U301+K301/2)</f>
        <v>0</v>
      </c>
      <c r="P301">
        <f>O301*(DM301+DN301)/1000.0</f>
        <v>0</v>
      </c>
      <c r="Q301">
        <f>(DF301 - IF(AJ301&gt;1, M301*DA301*100.0/(AL301), 0))*(DM301+DN301)/1000.0</f>
        <v>0</v>
      </c>
      <c r="R301">
        <f>2.0/((1/T301-1/S301)+SIGN(T301)*SQRT((1/T301-1/S301)*(1/T301-1/S301) + 4*DB301/((DB301+1)*(DB301+1))*(2*1/T301*1/S301-1/S301*1/S301)))</f>
        <v>0</v>
      </c>
      <c r="S301">
        <f>IF(LEFT(DC301,1)&lt;&gt;"0",IF(LEFT(DC301,1)="1",3.0,DD301),$D$5+$E$5*(DT301*DM301/($K$5*1000))+$F$5*(DT301*DM301/($K$5*1000))*MAX(MIN(DA301,$J$5),$I$5)*MAX(MIN(DA301,$J$5),$I$5)+$G$5*MAX(MIN(DA301,$J$5),$I$5)*(DT301*DM301/($K$5*1000))+$H$5*(DT301*DM301/($K$5*1000))*(DT301*DM301/($K$5*1000)))</f>
        <v>0</v>
      </c>
      <c r="T301">
        <f>K301*(1000-(1000*0.61365*exp(17.502*X301/(240.97+X301))/(DM301+DN301)+DH301)/2)/(1000*0.61365*exp(17.502*X301/(240.97+X301))/(DM301+DN301)-DH301)</f>
        <v>0</v>
      </c>
      <c r="U301">
        <f>1/((DB301+1)/(R301/1.6)+1/(S301/1.37)) + DB301/((DB301+1)/(R301/1.6) + DB301/(S301/1.37))</f>
        <v>0</v>
      </c>
      <c r="V301">
        <f>(CW301*CZ301)</f>
        <v>0</v>
      </c>
      <c r="W301">
        <f>(DO301+(V301+2*0.95*5.67E-8*(((DO301+$B$7)+273)^4-(DO301+273)^4)-44100*K301)/(1.84*29.3*S301+8*0.95*5.67E-8*(DO301+273)^3))</f>
        <v>0</v>
      </c>
      <c r="X301">
        <f>($C$7*DP301+$D$7*DQ301+$E$7*W301)</f>
        <v>0</v>
      </c>
      <c r="Y301">
        <f>0.61365*exp(17.502*X301/(240.97+X301))</f>
        <v>0</v>
      </c>
      <c r="Z301">
        <f>(AA301/AB301*100)</f>
        <v>0</v>
      </c>
      <c r="AA301">
        <f>DH301*(DM301+DN301)/1000</f>
        <v>0</v>
      </c>
      <c r="AB301">
        <f>0.61365*exp(17.502*DO301/(240.97+DO301))</f>
        <v>0</v>
      </c>
      <c r="AC301">
        <f>(Y301-DH301*(DM301+DN301)/1000)</f>
        <v>0</v>
      </c>
      <c r="AD301">
        <f>(-K301*44100)</f>
        <v>0</v>
      </c>
      <c r="AE301">
        <f>2*29.3*S301*0.92*(DO301-X301)</f>
        <v>0</v>
      </c>
      <c r="AF301">
        <f>2*0.95*5.67E-8*(((DO301+$B$7)+273)^4-(X301+273)^4)</f>
        <v>0</v>
      </c>
      <c r="AG301">
        <f>V301+AF301+AD301+AE301</f>
        <v>0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MAX(0,($B$13+$C$13*DT301)/(1+$D$13*DT301)*DM301/(DO301+273)*$E$13)</f>
        <v>0</v>
      </c>
      <c r="AM301" t="s">
        <v>422</v>
      </c>
      <c r="AN301" t="s">
        <v>422</v>
      </c>
      <c r="AO301">
        <v>0</v>
      </c>
      <c r="AP301">
        <v>0</v>
      </c>
      <c r="AQ301">
        <f>1-AO301/AP301</f>
        <v>0</v>
      </c>
      <c r="AR301">
        <v>0</v>
      </c>
      <c r="AS301" t="s">
        <v>422</v>
      </c>
      <c r="AT301" t="s">
        <v>422</v>
      </c>
      <c r="AU301">
        <v>0</v>
      </c>
      <c r="AV301">
        <v>0</v>
      </c>
      <c r="AW301">
        <f>1-AU301/AV301</f>
        <v>0</v>
      </c>
      <c r="AX301">
        <v>0.5</v>
      </c>
      <c r="AY301">
        <f>CX301</f>
        <v>0</v>
      </c>
      <c r="AZ301">
        <f>M301</f>
        <v>0</v>
      </c>
      <c r="BA301">
        <f>AW301*AX301*AY301</f>
        <v>0</v>
      </c>
      <c r="BB301">
        <f>(AZ301-AR301)/AY301</f>
        <v>0</v>
      </c>
      <c r="BC301">
        <f>(AP301-AV301)/AV301</f>
        <v>0</v>
      </c>
      <c r="BD301">
        <f>AO301/(AQ301+AO301/AV301)</f>
        <v>0</v>
      </c>
      <c r="BE301" t="s">
        <v>422</v>
      </c>
      <c r="BF301">
        <v>0</v>
      </c>
      <c r="BG301">
        <f>IF(BF301&lt;&gt;0, BF301, BD301)</f>
        <v>0</v>
      </c>
      <c r="BH301">
        <f>1-BG301/AV301</f>
        <v>0</v>
      </c>
      <c r="BI301">
        <f>(AV301-AU301)/(AV301-BG301)</f>
        <v>0</v>
      </c>
      <c r="BJ301">
        <f>(AP301-AV301)/(AP301-BG301)</f>
        <v>0</v>
      </c>
      <c r="BK301">
        <f>(AV301-AU301)/(AV301-AO301)</f>
        <v>0</v>
      </c>
      <c r="BL301">
        <f>(AP301-AV301)/(AP301-AO301)</f>
        <v>0</v>
      </c>
      <c r="BM301">
        <f>(BI301*BG301/AU301)</f>
        <v>0</v>
      </c>
      <c r="BN301">
        <f>(1-BM301)</f>
        <v>0</v>
      </c>
      <c r="CW301">
        <f>$B$11*DU301+$C$11*DV301+$F$11*EG301*(1-EJ301)</f>
        <v>0</v>
      </c>
      <c r="CX301">
        <f>CW301*CY301</f>
        <v>0</v>
      </c>
      <c r="CY301">
        <f>($B$11*$D$9+$C$11*$D$9+$F$11*((ET301+EL301)/MAX(ET301+EL301+EU301, 0.1)*$I$9+EU301/MAX(ET301+EL301+EU301, 0.1)*$J$9))/($B$11+$C$11+$F$11)</f>
        <v>0</v>
      </c>
      <c r="CZ301">
        <f>($B$11*$K$9+$C$11*$K$9+$F$11*((ET301+EL301)/MAX(ET301+EL301+EU301, 0.1)*$P$9+EU301/MAX(ET301+EL301+EU301, 0.1)*$Q$9))/($B$11+$C$11+$F$11)</f>
        <v>0</v>
      </c>
      <c r="DA301">
        <v>5.52</v>
      </c>
      <c r="DB301">
        <v>0.5</v>
      </c>
      <c r="DC301" t="s">
        <v>423</v>
      </c>
      <c r="DD301">
        <v>2</v>
      </c>
      <c r="DE301">
        <v>1758506989.1</v>
      </c>
      <c r="DF301">
        <v>420.4371111111111</v>
      </c>
      <c r="DG301">
        <v>419.9844444444445</v>
      </c>
      <c r="DH301">
        <v>23.77481111111111</v>
      </c>
      <c r="DI301">
        <v>23.77392222222223</v>
      </c>
      <c r="DJ301">
        <v>420.3181111111111</v>
      </c>
      <c r="DK301">
        <v>23.54491111111111</v>
      </c>
      <c r="DL301">
        <v>499.8862222222222</v>
      </c>
      <c r="DM301">
        <v>89.98066666666666</v>
      </c>
      <c r="DN301">
        <v>0.0539665</v>
      </c>
      <c r="DO301">
        <v>30.03108888888889</v>
      </c>
      <c r="DP301">
        <v>30.00552222222222</v>
      </c>
      <c r="DQ301">
        <v>999.9000000000001</v>
      </c>
      <c r="DR301">
        <v>0</v>
      </c>
      <c r="DS301">
        <v>0</v>
      </c>
      <c r="DT301">
        <v>10007.97777777778</v>
      </c>
      <c r="DU301">
        <v>0</v>
      </c>
      <c r="DV301">
        <v>1.65492</v>
      </c>
      <c r="DW301">
        <v>0.4527823333333334</v>
      </c>
      <c r="DX301">
        <v>430.6765555555555</v>
      </c>
      <c r="DY301">
        <v>430.2123333333333</v>
      </c>
      <c r="DZ301">
        <v>0.0008858577777777778</v>
      </c>
      <c r="EA301">
        <v>419.9844444444445</v>
      </c>
      <c r="EB301">
        <v>23.77392222222223</v>
      </c>
      <c r="EC301">
        <v>2.139274444444445</v>
      </c>
      <c r="ED301">
        <v>2.139193333333334</v>
      </c>
      <c r="EE301">
        <v>18.51465555555556</v>
      </c>
      <c r="EF301">
        <v>18.51406666666666</v>
      </c>
      <c r="EG301">
        <v>0.00500056</v>
      </c>
      <c r="EH301">
        <v>0</v>
      </c>
      <c r="EI301">
        <v>0</v>
      </c>
      <c r="EJ301">
        <v>0</v>
      </c>
      <c r="EK301">
        <v>-1.811111111111111</v>
      </c>
      <c r="EL301">
        <v>0.00500056</v>
      </c>
      <c r="EM301">
        <v>-4.877777777777777</v>
      </c>
      <c r="EN301">
        <v>-2.233333333333333</v>
      </c>
      <c r="EO301">
        <v>35.63866666666667</v>
      </c>
      <c r="EP301">
        <v>38.88855555555556</v>
      </c>
      <c r="EQ301">
        <v>37.28444444444445</v>
      </c>
      <c r="ER301">
        <v>38.56222222222222</v>
      </c>
      <c r="ES301">
        <v>37.82611111111111</v>
      </c>
      <c r="ET301">
        <v>0</v>
      </c>
      <c r="EU301">
        <v>0</v>
      </c>
      <c r="EV301">
        <v>0</v>
      </c>
      <c r="EW301">
        <v>1758506994.1</v>
      </c>
      <c r="EX301">
        <v>0</v>
      </c>
      <c r="EY301">
        <v>-2.768</v>
      </c>
      <c r="EZ301">
        <v>-6.776922942971336</v>
      </c>
      <c r="FA301">
        <v>16.99230816728736</v>
      </c>
      <c r="FB301">
        <v>-5</v>
      </c>
      <c r="FC301">
        <v>15</v>
      </c>
      <c r="FD301">
        <v>0</v>
      </c>
      <c r="FE301" t="s">
        <v>424</v>
      </c>
      <c r="FF301">
        <v>1747148579.5</v>
      </c>
      <c r="FG301">
        <v>1747148584.5</v>
      </c>
      <c r="FH301">
        <v>0</v>
      </c>
      <c r="FI301">
        <v>0.162</v>
      </c>
      <c r="FJ301">
        <v>-0.001</v>
      </c>
      <c r="FK301">
        <v>0.139</v>
      </c>
      <c r="FL301">
        <v>0.058</v>
      </c>
      <c r="FM301">
        <v>420</v>
      </c>
      <c r="FN301">
        <v>16</v>
      </c>
      <c r="FO301">
        <v>0.19</v>
      </c>
      <c r="FP301">
        <v>0.02</v>
      </c>
      <c r="FQ301">
        <v>0.4547706829268293</v>
      </c>
      <c r="FR301">
        <v>-0.06539740766550527</v>
      </c>
      <c r="FS301">
        <v>0.02636710863051941</v>
      </c>
      <c r="FT301">
        <v>1</v>
      </c>
      <c r="FU301">
        <v>-1.808823529411765</v>
      </c>
      <c r="FV301">
        <v>-12.53323149282173</v>
      </c>
      <c r="FW301">
        <v>6.357041841049823</v>
      </c>
      <c r="FX301">
        <v>0</v>
      </c>
      <c r="FY301">
        <v>0.0009719571463414634</v>
      </c>
      <c r="FZ301">
        <v>0.003222372668989548</v>
      </c>
      <c r="GA301">
        <v>0.001147455262123689</v>
      </c>
      <c r="GB301">
        <v>1</v>
      </c>
      <c r="GC301">
        <v>2</v>
      </c>
      <c r="GD301">
        <v>3</v>
      </c>
      <c r="GE301" t="s">
        <v>434</v>
      </c>
      <c r="GF301">
        <v>3.12728</v>
      </c>
      <c r="GG301">
        <v>2.73184</v>
      </c>
      <c r="GH301">
        <v>0.085341</v>
      </c>
      <c r="GI301">
        <v>0.0857444</v>
      </c>
      <c r="GJ301">
        <v>0.105674</v>
      </c>
      <c r="GK301">
        <v>0.106215</v>
      </c>
      <c r="GL301">
        <v>27416.2</v>
      </c>
      <c r="GM301">
        <v>26559.7</v>
      </c>
      <c r="GN301">
        <v>30516.1</v>
      </c>
      <c r="GO301">
        <v>29305.6</v>
      </c>
      <c r="GP301">
        <v>37666.9</v>
      </c>
      <c r="GQ301">
        <v>34449.9</v>
      </c>
      <c r="GR301">
        <v>46687.9</v>
      </c>
      <c r="GS301">
        <v>43534.7</v>
      </c>
      <c r="GT301">
        <v>1.81793</v>
      </c>
      <c r="GU301">
        <v>1.87703</v>
      </c>
      <c r="GV301">
        <v>0.0873618</v>
      </c>
      <c r="GW301">
        <v>0</v>
      </c>
      <c r="GX301">
        <v>28.5842</v>
      </c>
      <c r="GY301">
        <v>999.9</v>
      </c>
      <c r="GZ301">
        <v>54.8</v>
      </c>
      <c r="HA301">
        <v>31.1</v>
      </c>
      <c r="HB301">
        <v>27.6323</v>
      </c>
      <c r="HC301">
        <v>62.9917</v>
      </c>
      <c r="HD301">
        <v>16.4583</v>
      </c>
      <c r="HE301">
        <v>1</v>
      </c>
      <c r="HF301">
        <v>0.158069</v>
      </c>
      <c r="HG301">
        <v>-1.27547</v>
      </c>
      <c r="HH301">
        <v>20.213</v>
      </c>
      <c r="HI301">
        <v>5.23766</v>
      </c>
      <c r="HJ301">
        <v>11.974</v>
      </c>
      <c r="HK301">
        <v>4.97205</v>
      </c>
      <c r="HL301">
        <v>3.291</v>
      </c>
      <c r="HM301">
        <v>9999</v>
      </c>
      <c r="HN301">
        <v>9999</v>
      </c>
      <c r="HO301">
        <v>9999</v>
      </c>
      <c r="HP301">
        <v>999.9</v>
      </c>
      <c r="HQ301">
        <v>4.97294</v>
      </c>
      <c r="HR301">
        <v>1.87729</v>
      </c>
      <c r="HS301">
        <v>1.87546</v>
      </c>
      <c r="HT301">
        <v>1.8782</v>
      </c>
      <c r="HU301">
        <v>1.87498</v>
      </c>
      <c r="HV301">
        <v>1.87851</v>
      </c>
      <c r="HW301">
        <v>1.87561</v>
      </c>
      <c r="HX301">
        <v>1.87683</v>
      </c>
      <c r="HY301">
        <v>0</v>
      </c>
      <c r="HZ301">
        <v>0</v>
      </c>
      <c r="IA301">
        <v>0</v>
      </c>
      <c r="IB301">
        <v>0</v>
      </c>
      <c r="IC301" t="s">
        <v>426</v>
      </c>
      <c r="ID301" t="s">
        <v>427</v>
      </c>
      <c r="IE301" t="s">
        <v>428</v>
      </c>
      <c r="IF301" t="s">
        <v>428</v>
      </c>
      <c r="IG301" t="s">
        <v>428</v>
      </c>
      <c r="IH301" t="s">
        <v>428</v>
      </c>
      <c r="II301">
        <v>0</v>
      </c>
      <c r="IJ301">
        <v>100</v>
      </c>
      <c r="IK301">
        <v>100</v>
      </c>
      <c r="IL301">
        <v>0.119</v>
      </c>
      <c r="IM301">
        <v>0.2298</v>
      </c>
      <c r="IN301">
        <v>-0.2620446997112612</v>
      </c>
      <c r="IO301">
        <v>0.0009670109888777422</v>
      </c>
      <c r="IP301">
        <v>-2.06069886015755E-07</v>
      </c>
      <c r="IQ301">
        <v>1.492131737393187E-10</v>
      </c>
      <c r="IR301">
        <v>-0.04753701319922854</v>
      </c>
      <c r="IS301">
        <v>-0.001311061913088307</v>
      </c>
      <c r="IT301">
        <v>0.0006994928358591311</v>
      </c>
      <c r="IU301">
        <v>-6.08881213830995E-06</v>
      </c>
      <c r="IV301">
        <v>3</v>
      </c>
      <c r="IW301">
        <v>2112</v>
      </c>
      <c r="IX301">
        <v>1</v>
      </c>
      <c r="IY301">
        <v>30</v>
      </c>
      <c r="IZ301">
        <v>189306.9</v>
      </c>
      <c r="JA301">
        <v>189306.8</v>
      </c>
      <c r="JB301">
        <v>1.1145</v>
      </c>
      <c r="JC301">
        <v>2.55737</v>
      </c>
      <c r="JD301">
        <v>1.39893</v>
      </c>
      <c r="JE301">
        <v>2.35229</v>
      </c>
      <c r="JF301">
        <v>1.44897</v>
      </c>
      <c r="JG301">
        <v>2.59644</v>
      </c>
      <c r="JH301">
        <v>37.4098</v>
      </c>
      <c r="JI301">
        <v>24.2188</v>
      </c>
      <c r="JJ301">
        <v>18</v>
      </c>
      <c r="JK301">
        <v>475.823</v>
      </c>
      <c r="JL301">
        <v>483.299</v>
      </c>
      <c r="JM301">
        <v>30.647</v>
      </c>
      <c r="JN301">
        <v>29.1986</v>
      </c>
      <c r="JO301">
        <v>30.0001</v>
      </c>
      <c r="JP301">
        <v>28.8944</v>
      </c>
      <c r="JQ301">
        <v>28.9573</v>
      </c>
      <c r="JR301">
        <v>22.338</v>
      </c>
      <c r="JS301">
        <v>22.5852</v>
      </c>
      <c r="JT301">
        <v>100</v>
      </c>
      <c r="JU301">
        <v>30.6462</v>
      </c>
      <c r="JV301">
        <v>420</v>
      </c>
      <c r="JW301">
        <v>23.7254</v>
      </c>
      <c r="JX301">
        <v>100.891</v>
      </c>
      <c r="JY301">
        <v>100.148</v>
      </c>
    </row>
    <row r="302" spans="1:285">
      <c r="A302">
        <v>286</v>
      </c>
      <c r="B302">
        <v>1758506994.1</v>
      </c>
      <c r="C302">
        <v>3477.5</v>
      </c>
      <c r="D302" t="s">
        <v>1004</v>
      </c>
      <c r="E302" t="s">
        <v>1005</v>
      </c>
      <c r="F302">
        <v>5</v>
      </c>
      <c r="G302" t="s">
        <v>975</v>
      </c>
      <c r="H302" t="s">
        <v>420</v>
      </c>
      <c r="I302" t="s">
        <v>421</v>
      </c>
      <c r="J302">
        <v>1758506991.1</v>
      </c>
      <c r="K302">
        <f>(L302)/1000</f>
        <v>0</v>
      </c>
      <c r="L302">
        <f>1000*DL302*AJ302*(DH302-DI302)/(100*DA302*(1000-AJ302*DH302))</f>
        <v>0</v>
      </c>
      <c r="M302">
        <f>DL302*AJ302*(DG302-DF302*(1000-AJ302*DI302)/(1000-AJ302*DH302))/(100*DA302)</f>
        <v>0</v>
      </c>
      <c r="N302">
        <f>DF302 - IF(AJ302&gt;1, M302*DA302*100.0/(AL302), 0)</f>
        <v>0</v>
      </c>
      <c r="O302">
        <f>((U302-K302/2)*N302-M302)/(U302+K302/2)</f>
        <v>0</v>
      </c>
      <c r="P302">
        <f>O302*(DM302+DN302)/1000.0</f>
        <v>0</v>
      </c>
      <c r="Q302">
        <f>(DF302 - IF(AJ302&gt;1, M302*DA302*100.0/(AL302), 0))*(DM302+DN302)/1000.0</f>
        <v>0</v>
      </c>
      <c r="R302">
        <f>2.0/((1/T302-1/S302)+SIGN(T302)*SQRT((1/T302-1/S302)*(1/T302-1/S302) + 4*DB302/((DB302+1)*(DB302+1))*(2*1/T302*1/S302-1/S302*1/S302)))</f>
        <v>0</v>
      </c>
      <c r="S302">
        <f>IF(LEFT(DC302,1)&lt;&gt;"0",IF(LEFT(DC302,1)="1",3.0,DD302),$D$5+$E$5*(DT302*DM302/($K$5*1000))+$F$5*(DT302*DM302/($K$5*1000))*MAX(MIN(DA302,$J$5),$I$5)*MAX(MIN(DA302,$J$5),$I$5)+$G$5*MAX(MIN(DA302,$J$5),$I$5)*(DT302*DM302/($K$5*1000))+$H$5*(DT302*DM302/($K$5*1000))*(DT302*DM302/($K$5*1000)))</f>
        <v>0</v>
      </c>
      <c r="T302">
        <f>K302*(1000-(1000*0.61365*exp(17.502*X302/(240.97+X302))/(DM302+DN302)+DH302)/2)/(1000*0.61365*exp(17.502*X302/(240.97+X302))/(DM302+DN302)-DH302)</f>
        <v>0</v>
      </c>
      <c r="U302">
        <f>1/((DB302+1)/(R302/1.6)+1/(S302/1.37)) + DB302/((DB302+1)/(R302/1.6) + DB302/(S302/1.37))</f>
        <v>0</v>
      </c>
      <c r="V302">
        <f>(CW302*CZ302)</f>
        <v>0</v>
      </c>
      <c r="W302">
        <f>(DO302+(V302+2*0.95*5.67E-8*(((DO302+$B$7)+273)^4-(DO302+273)^4)-44100*K302)/(1.84*29.3*S302+8*0.95*5.67E-8*(DO302+273)^3))</f>
        <v>0</v>
      </c>
      <c r="X302">
        <f>($C$7*DP302+$D$7*DQ302+$E$7*W302)</f>
        <v>0</v>
      </c>
      <c r="Y302">
        <f>0.61365*exp(17.502*X302/(240.97+X302))</f>
        <v>0</v>
      </c>
      <c r="Z302">
        <f>(AA302/AB302*100)</f>
        <v>0</v>
      </c>
      <c r="AA302">
        <f>DH302*(DM302+DN302)/1000</f>
        <v>0</v>
      </c>
      <c r="AB302">
        <f>0.61365*exp(17.502*DO302/(240.97+DO302))</f>
        <v>0</v>
      </c>
      <c r="AC302">
        <f>(Y302-DH302*(DM302+DN302)/1000)</f>
        <v>0</v>
      </c>
      <c r="AD302">
        <f>(-K302*44100)</f>
        <v>0</v>
      </c>
      <c r="AE302">
        <f>2*29.3*S302*0.92*(DO302-X302)</f>
        <v>0</v>
      </c>
      <c r="AF302">
        <f>2*0.95*5.67E-8*(((DO302+$B$7)+273)^4-(X302+273)^4)</f>
        <v>0</v>
      </c>
      <c r="AG302">
        <f>V302+AF302+AD302+AE302</f>
        <v>0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MAX(0,($B$13+$C$13*DT302)/(1+$D$13*DT302)*DM302/(DO302+273)*$E$13)</f>
        <v>0</v>
      </c>
      <c r="AM302" t="s">
        <v>422</v>
      </c>
      <c r="AN302" t="s">
        <v>422</v>
      </c>
      <c r="AO302">
        <v>0</v>
      </c>
      <c r="AP302">
        <v>0</v>
      </c>
      <c r="AQ302">
        <f>1-AO302/AP302</f>
        <v>0</v>
      </c>
      <c r="AR302">
        <v>0</v>
      </c>
      <c r="AS302" t="s">
        <v>422</v>
      </c>
      <c r="AT302" t="s">
        <v>422</v>
      </c>
      <c r="AU302">
        <v>0</v>
      </c>
      <c r="AV302">
        <v>0</v>
      </c>
      <c r="AW302">
        <f>1-AU302/AV302</f>
        <v>0</v>
      </c>
      <c r="AX302">
        <v>0.5</v>
      </c>
      <c r="AY302">
        <f>CX302</f>
        <v>0</v>
      </c>
      <c r="AZ302">
        <f>M302</f>
        <v>0</v>
      </c>
      <c r="BA302">
        <f>AW302*AX302*AY302</f>
        <v>0</v>
      </c>
      <c r="BB302">
        <f>(AZ302-AR302)/AY302</f>
        <v>0</v>
      </c>
      <c r="BC302">
        <f>(AP302-AV302)/AV302</f>
        <v>0</v>
      </c>
      <c r="BD302">
        <f>AO302/(AQ302+AO302/AV302)</f>
        <v>0</v>
      </c>
      <c r="BE302" t="s">
        <v>422</v>
      </c>
      <c r="BF302">
        <v>0</v>
      </c>
      <c r="BG302">
        <f>IF(BF302&lt;&gt;0, BF302, BD302)</f>
        <v>0</v>
      </c>
      <c r="BH302">
        <f>1-BG302/AV302</f>
        <v>0</v>
      </c>
      <c r="BI302">
        <f>(AV302-AU302)/(AV302-BG302)</f>
        <v>0</v>
      </c>
      <c r="BJ302">
        <f>(AP302-AV302)/(AP302-BG302)</f>
        <v>0</v>
      </c>
      <c r="BK302">
        <f>(AV302-AU302)/(AV302-AO302)</f>
        <v>0</v>
      </c>
      <c r="BL302">
        <f>(AP302-AV302)/(AP302-AO302)</f>
        <v>0</v>
      </c>
      <c r="BM302">
        <f>(BI302*BG302/AU302)</f>
        <v>0</v>
      </c>
      <c r="BN302">
        <f>(1-BM302)</f>
        <v>0</v>
      </c>
      <c r="CW302">
        <f>$B$11*DU302+$C$11*DV302+$F$11*EG302*(1-EJ302)</f>
        <v>0</v>
      </c>
      <c r="CX302">
        <f>CW302*CY302</f>
        <v>0</v>
      </c>
      <c r="CY302">
        <f>($B$11*$D$9+$C$11*$D$9+$F$11*((ET302+EL302)/MAX(ET302+EL302+EU302, 0.1)*$I$9+EU302/MAX(ET302+EL302+EU302, 0.1)*$J$9))/($B$11+$C$11+$F$11)</f>
        <v>0</v>
      </c>
      <c r="CZ302">
        <f>($B$11*$K$9+$C$11*$K$9+$F$11*((ET302+EL302)/MAX(ET302+EL302+EU302, 0.1)*$P$9+EU302/MAX(ET302+EL302+EU302, 0.1)*$Q$9))/($B$11+$C$11+$F$11)</f>
        <v>0</v>
      </c>
      <c r="DA302">
        <v>5.52</v>
      </c>
      <c r="DB302">
        <v>0.5</v>
      </c>
      <c r="DC302" t="s">
        <v>423</v>
      </c>
      <c r="DD302">
        <v>2</v>
      </c>
      <c r="DE302">
        <v>1758506991.1</v>
      </c>
      <c r="DF302">
        <v>420.438</v>
      </c>
      <c r="DG302">
        <v>419.998</v>
      </c>
      <c r="DH302">
        <v>23.774</v>
      </c>
      <c r="DI302">
        <v>23.77323333333333</v>
      </c>
      <c r="DJ302">
        <v>420.3188888888889</v>
      </c>
      <c r="DK302">
        <v>23.54411111111111</v>
      </c>
      <c r="DL302">
        <v>499.9658888888888</v>
      </c>
      <c r="DM302">
        <v>89.98060000000001</v>
      </c>
      <c r="DN302">
        <v>0.05386192222222222</v>
      </c>
      <c r="DO302">
        <v>30.03111111111111</v>
      </c>
      <c r="DP302">
        <v>30.00685555555555</v>
      </c>
      <c r="DQ302">
        <v>999.9000000000001</v>
      </c>
      <c r="DR302">
        <v>0</v>
      </c>
      <c r="DS302">
        <v>0</v>
      </c>
      <c r="DT302">
        <v>10018.18</v>
      </c>
      <c r="DU302">
        <v>0</v>
      </c>
      <c r="DV302">
        <v>1.65492</v>
      </c>
      <c r="DW302">
        <v>0.4400564444444444</v>
      </c>
      <c r="DX302">
        <v>430.677</v>
      </c>
      <c r="DY302">
        <v>430.2258888888889</v>
      </c>
      <c r="DZ302">
        <v>0.0007438659999999999</v>
      </c>
      <c r="EA302">
        <v>419.998</v>
      </c>
      <c r="EB302">
        <v>23.77323333333333</v>
      </c>
      <c r="EC302">
        <v>2.139197777777778</v>
      </c>
      <c r="ED302">
        <v>2.13913</v>
      </c>
      <c r="EE302">
        <v>18.51408888888889</v>
      </c>
      <c r="EF302">
        <v>18.5136</v>
      </c>
      <c r="EG302">
        <v>0.00500056</v>
      </c>
      <c r="EH302">
        <v>0</v>
      </c>
      <c r="EI302">
        <v>0</v>
      </c>
      <c r="EJ302">
        <v>0</v>
      </c>
      <c r="EK302">
        <v>-1.088888888888889</v>
      </c>
      <c r="EL302">
        <v>0.00500056</v>
      </c>
      <c r="EM302">
        <v>-2.811111111111111</v>
      </c>
      <c r="EN302">
        <v>-2.433333333333333</v>
      </c>
      <c r="EO302">
        <v>35.59</v>
      </c>
      <c r="EP302">
        <v>38.88166666666667</v>
      </c>
      <c r="EQ302">
        <v>37.27055555555555</v>
      </c>
      <c r="ER302">
        <v>38.52755555555555</v>
      </c>
      <c r="ES302">
        <v>37.84688888888889</v>
      </c>
      <c r="ET302">
        <v>0</v>
      </c>
      <c r="EU302">
        <v>0</v>
      </c>
      <c r="EV302">
        <v>0</v>
      </c>
      <c r="EW302">
        <v>1758506995.9</v>
      </c>
      <c r="EX302">
        <v>0</v>
      </c>
      <c r="EY302">
        <v>-2.457692307692307</v>
      </c>
      <c r="EZ302">
        <v>-6.061538407657844</v>
      </c>
      <c r="FA302">
        <v>21.7846156890889</v>
      </c>
      <c r="FB302">
        <v>-4.715384615384616</v>
      </c>
      <c r="FC302">
        <v>15</v>
      </c>
      <c r="FD302">
        <v>0</v>
      </c>
      <c r="FE302" t="s">
        <v>424</v>
      </c>
      <c r="FF302">
        <v>1747148579.5</v>
      </c>
      <c r="FG302">
        <v>1747148584.5</v>
      </c>
      <c r="FH302">
        <v>0</v>
      </c>
      <c r="FI302">
        <v>0.162</v>
      </c>
      <c r="FJ302">
        <v>-0.001</v>
      </c>
      <c r="FK302">
        <v>0.139</v>
      </c>
      <c r="FL302">
        <v>0.058</v>
      </c>
      <c r="FM302">
        <v>420</v>
      </c>
      <c r="FN302">
        <v>16</v>
      </c>
      <c r="FO302">
        <v>0.19</v>
      </c>
      <c r="FP302">
        <v>0.02</v>
      </c>
      <c r="FQ302">
        <v>0.4498595999999999</v>
      </c>
      <c r="FR302">
        <v>-0.04859786116322719</v>
      </c>
      <c r="FS302">
        <v>0.02548391200228097</v>
      </c>
      <c r="FT302">
        <v>1</v>
      </c>
      <c r="FU302">
        <v>-1.847058823529412</v>
      </c>
      <c r="FV302">
        <v>-3.676088612879477</v>
      </c>
      <c r="FW302">
        <v>6.355647571676966</v>
      </c>
      <c r="FX302">
        <v>0</v>
      </c>
      <c r="FY302">
        <v>0.001121711975</v>
      </c>
      <c r="FZ302">
        <v>-0.001985343658536586</v>
      </c>
      <c r="GA302">
        <v>0.0008829450486340158</v>
      </c>
      <c r="GB302">
        <v>1</v>
      </c>
      <c r="GC302">
        <v>2</v>
      </c>
      <c r="GD302">
        <v>3</v>
      </c>
      <c r="GE302" t="s">
        <v>434</v>
      </c>
      <c r="GF302">
        <v>3.12743</v>
      </c>
      <c r="GG302">
        <v>2.73155</v>
      </c>
      <c r="GH302">
        <v>0.0853418</v>
      </c>
      <c r="GI302">
        <v>0.08574329999999999</v>
      </c>
      <c r="GJ302">
        <v>0.105674</v>
      </c>
      <c r="GK302">
        <v>0.106216</v>
      </c>
      <c r="GL302">
        <v>27416</v>
      </c>
      <c r="GM302">
        <v>26559.7</v>
      </c>
      <c r="GN302">
        <v>30515.8</v>
      </c>
      <c r="GO302">
        <v>29305.4</v>
      </c>
      <c r="GP302">
        <v>37666.8</v>
      </c>
      <c r="GQ302">
        <v>34449.8</v>
      </c>
      <c r="GR302">
        <v>46687.6</v>
      </c>
      <c r="GS302">
        <v>43534.6</v>
      </c>
      <c r="GT302">
        <v>1.81825</v>
      </c>
      <c r="GU302">
        <v>1.8767</v>
      </c>
      <c r="GV302">
        <v>0.0870191</v>
      </c>
      <c r="GW302">
        <v>0</v>
      </c>
      <c r="GX302">
        <v>28.5849</v>
      </c>
      <c r="GY302">
        <v>999.9</v>
      </c>
      <c r="GZ302">
        <v>54.8</v>
      </c>
      <c r="HA302">
        <v>31.1</v>
      </c>
      <c r="HB302">
        <v>27.6331</v>
      </c>
      <c r="HC302">
        <v>63.6317</v>
      </c>
      <c r="HD302">
        <v>16.5224</v>
      </c>
      <c r="HE302">
        <v>1</v>
      </c>
      <c r="HF302">
        <v>0.15811</v>
      </c>
      <c r="HG302">
        <v>-1.27839</v>
      </c>
      <c r="HH302">
        <v>20.213</v>
      </c>
      <c r="HI302">
        <v>5.23796</v>
      </c>
      <c r="HJ302">
        <v>11.974</v>
      </c>
      <c r="HK302">
        <v>4.97235</v>
      </c>
      <c r="HL302">
        <v>3.291</v>
      </c>
      <c r="HM302">
        <v>9999</v>
      </c>
      <c r="HN302">
        <v>9999</v>
      </c>
      <c r="HO302">
        <v>9999</v>
      </c>
      <c r="HP302">
        <v>999.9</v>
      </c>
      <c r="HQ302">
        <v>4.97296</v>
      </c>
      <c r="HR302">
        <v>1.8773</v>
      </c>
      <c r="HS302">
        <v>1.87544</v>
      </c>
      <c r="HT302">
        <v>1.8782</v>
      </c>
      <c r="HU302">
        <v>1.87496</v>
      </c>
      <c r="HV302">
        <v>1.87851</v>
      </c>
      <c r="HW302">
        <v>1.87561</v>
      </c>
      <c r="HX302">
        <v>1.87683</v>
      </c>
      <c r="HY302">
        <v>0</v>
      </c>
      <c r="HZ302">
        <v>0</v>
      </c>
      <c r="IA302">
        <v>0</v>
      </c>
      <c r="IB302">
        <v>0</v>
      </c>
      <c r="IC302" t="s">
        <v>426</v>
      </c>
      <c r="ID302" t="s">
        <v>427</v>
      </c>
      <c r="IE302" t="s">
        <v>428</v>
      </c>
      <c r="IF302" t="s">
        <v>428</v>
      </c>
      <c r="IG302" t="s">
        <v>428</v>
      </c>
      <c r="IH302" t="s">
        <v>428</v>
      </c>
      <c r="II302">
        <v>0</v>
      </c>
      <c r="IJ302">
        <v>100</v>
      </c>
      <c r="IK302">
        <v>100</v>
      </c>
      <c r="IL302">
        <v>0.12</v>
      </c>
      <c r="IM302">
        <v>0.2299</v>
      </c>
      <c r="IN302">
        <v>-0.2620446997112612</v>
      </c>
      <c r="IO302">
        <v>0.0009670109888777422</v>
      </c>
      <c r="IP302">
        <v>-2.06069886015755E-07</v>
      </c>
      <c r="IQ302">
        <v>1.492131737393187E-10</v>
      </c>
      <c r="IR302">
        <v>-0.04753701319922854</v>
      </c>
      <c r="IS302">
        <v>-0.001311061913088307</v>
      </c>
      <c r="IT302">
        <v>0.0006994928358591311</v>
      </c>
      <c r="IU302">
        <v>-6.08881213830995E-06</v>
      </c>
      <c r="IV302">
        <v>3</v>
      </c>
      <c r="IW302">
        <v>2112</v>
      </c>
      <c r="IX302">
        <v>1</v>
      </c>
      <c r="IY302">
        <v>30</v>
      </c>
      <c r="IZ302">
        <v>189306.9</v>
      </c>
      <c r="JA302">
        <v>189306.8</v>
      </c>
      <c r="JB302">
        <v>1.1145</v>
      </c>
      <c r="JC302">
        <v>2.55493</v>
      </c>
      <c r="JD302">
        <v>1.39893</v>
      </c>
      <c r="JE302">
        <v>2.35229</v>
      </c>
      <c r="JF302">
        <v>1.44897</v>
      </c>
      <c r="JG302">
        <v>2.59766</v>
      </c>
      <c r="JH302">
        <v>37.4338</v>
      </c>
      <c r="JI302">
        <v>24.2276</v>
      </c>
      <c r="JJ302">
        <v>18</v>
      </c>
      <c r="JK302">
        <v>476.001</v>
      </c>
      <c r="JL302">
        <v>483.082</v>
      </c>
      <c r="JM302">
        <v>30.6455</v>
      </c>
      <c r="JN302">
        <v>29.1986</v>
      </c>
      <c r="JO302">
        <v>30.0001</v>
      </c>
      <c r="JP302">
        <v>28.8944</v>
      </c>
      <c r="JQ302">
        <v>28.9573</v>
      </c>
      <c r="JR302">
        <v>22.337</v>
      </c>
      <c r="JS302">
        <v>22.5852</v>
      </c>
      <c r="JT302">
        <v>100</v>
      </c>
      <c r="JU302">
        <v>30.6397</v>
      </c>
      <c r="JV302">
        <v>420</v>
      </c>
      <c r="JW302">
        <v>23.7197</v>
      </c>
      <c r="JX302">
        <v>100.891</v>
      </c>
      <c r="JY302">
        <v>100.148</v>
      </c>
    </row>
    <row r="303" spans="1:285">
      <c r="A303">
        <v>287</v>
      </c>
      <c r="B303">
        <v>1758506996.1</v>
      </c>
      <c r="C303">
        <v>3479.5</v>
      </c>
      <c r="D303" t="s">
        <v>1006</v>
      </c>
      <c r="E303" t="s">
        <v>1007</v>
      </c>
      <c r="F303">
        <v>5</v>
      </c>
      <c r="G303" t="s">
        <v>975</v>
      </c>
      <c r="H303" t="s">
        <v>420</v>
      </c>
      <c r="I303" t="s">
        <v>421</v>
      </c>
      <c r="J303">
        <v>1758506993.1</v>
      </c>
      <c r="K303">
        <f>(L303)/1000</f>
        <v>0</v>
      </c>
      <c r="L303">
        <f>1000*DL303*AJ303*(DH303-DI303)/(100*DA303*(1000-AJ303*DH303))</f>
        <v>0</v>
      </c>
      <c r="M303">
        <f>DL303*AJ303*(DG303-DF303*(1000-AJ303*DI303)/(1000-AJ303*DH303))/(100*DA303)</f>
        <v>0</v>
      </c>
      <c r="N303">
        <f>DF303 - IF(AJ303&gt;1, M303*DA303*100.0/(AL303), 0)</f>
        <v>0</v>
      </c>
      <c r="O303">
        <f>((U303-K303/2)*N303-M303)/(U303+K303/2)</f>
        <v>0</v>
      </c>
      <c r="P303">
        <f>O303*(DM303+DN303)/1000.0</f>
        <v>0</v>
      </c>
      <c r="Q303">
        <f>(DF303 - IF(AJ303&gt;1, M303*DA303*100.0/(AL303), 0))*(DM303+DN303)/1000.0</f>
        <v>0</v>
      </c>
      <c r="R303">
        <f>2.0/((1/T303-1/S303)+SIGN(T303)*SQRT((1/T303-1/S303)*(1/T303-1/S303) + 4*DB303/((DB303+1)*(DB303+1))*(2*1/T303*1/S303-1/S303*1/S303)))</f>
        <v>0</v>
      </c>
      <c r="S303">
        <f>IF(LEFT(DC303,1)&lt;&gt;"0",IF(LEFT(DC303,1)="1",3.0,DD303),$D$5+$E$5*(DT303*DM303/($K$5*1000))+$F$5*(DT303*DM303/($K$5*1000))*MAX(MIN(DA303,$J$5),$I$5)*MAX(MIN(DA303,$J$5),$I$5)+$G$5*MAX(MIN(DA303,$J$5),$I$5)*(DT303*DM303/($K$5*1000))+$H$5*(DT303*DM303/($K$5*1000))*(DT303*DM303/($K$5*1000)))</f>
        <v>0</v>
      </c>
      <c r="T303">
        <f>K303*(1000-(1000*0.61365*exp(17.502*X303/(240.97+X303))/(DM303+DN303)+DH303)/2)/(1000*0.61365*exp(17.502*X303/(240.97+X303))/(DM303+DN303)-DH303)</f>
        <v>0</v>
      </c>
      <c r="U303">
        <f>1/((DB303+1)/(R303/1.6)+1/(S303/1.37)) + DB303/((DB303+1)/(R303/1.6) + DB303/(S303/1.37))</f>
        <v>0</v>
      </c>
      <c r="V303">
        <f>(CW303*CZ303)</f>
        <v>0</v>
      </c>
      <c r="W303">
        <f>(DO303+(V303+2*0.95*5.67E-8*(((DO303+$B$7)+273)^4-(DO303+273)^4)-44100*K303)/(1.84*29.3*S303+8*0.95*5.67E-8*(DO303+273)^3))</f>
        <v>0</v>
      </c>
      <c r="X303">
        <f>($C$7*DP303+$D$7*DQ303+$E$7*W303)</f>
        <v>0</v>
      </c>
      <c r="Y303">
        <f>0.61365*exp(17.502*X303/(240.97+X303))</f>
        <v>0</v>
      </c>
      <c r="Z303">
        <f>(AA303/AB303*100)</f>
        <v>0</v>
      </c>
      <c r="AA303">
        <f>DH303*(DM303+DN303)/1000</f>
        <v>0</v>
      </c>
      <c r="AB303">
        <f>0.61365*exp(17.502*DO303/(240.97+DO303))</f>
        <v>0</v>
      </c>
      <c r="AC303">
        <f>(Y303-DH303*(DM303+DN303)/1000)</f>
        <v>0</v>
      </c>
      <c r="AD303">
        <f>(-K303*44100)</f>
        <v>0</v>
      </c>
      <c r="AE303">
        <f>2*29.3*S303*0.92*(DO303-X303)</f>
        <v>0</v>
      </c>
      <c r="AF303">
        <f>2*0.95*5.67E-8*(((DO303+$B$7)+273)^4-(X303+273)^4)</f>
        <v>0</v>
      </c>
      <c r="AG303">
        <f>V303+AF303+AD303+AE303</f>
        <v>0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MAX(0,($B$13+$C$13*DT303)/(1+$D$13*DT303)*DM303/(DO303+273)*$E$13)</f>
        <v>0</v>
      </c>
      <c r="AM303" t="s">
        <v>422</v>
      </c>
      <c r="AN303" t="s">
        <v>422</v>
      </c>
      <c r="AO303">
        <v>0</v>
      </c>
      <c r="AP303">
        <v>0</v>
      </c>
      <c r="AQ303">
        <f>1-AO303/AP303</f>
        <v>0</v>
      </c>
      <c r="AR303">
        <v>0</v>
      </c>
      <c r="AS303" t="s">
        <v>422</v>
      </c>
      <c r="AT303" t="s">
        <v>422</v>
      </c>
      <c r="AU303">
        <v>0</v>
      </c>
      <c r="AV303">
        <v>0</v>
      </c>
      <c r="AW303">
        <f>1-AU303/AV303</f>
        <v>0</v>
      </c>
      <c r="AX303">
        <v>0.5</v>
      </c>
      <c r="AY303">
        <f>CX303</f>
        <v>0</v>
      </c>
      <c r="AZ303">
        <f>M303</f>
        <v>0</v>
      </c>
      <c r="BA303">
        <f>AW303*AX303*AY303</f>
        <v>0</v>
      </c>
      <c r="BB303">
        <f>(AZ303-AR303)/AY303</f>
        <v>0</v>
      </c>
      <c r="BC303">
        <f>(AP303-AV303)/AV303</f>
        <v>0</v>
      </c>
      <c r="BD303">
        <f>AO303/(AQ303+AO303/AV303)</f>
        <v>0</v>
      </c>
      <c r="BE303" t="s">
        <v>422</v>
      </c>
      <c r="BF303">
        <v>0</v>
      </c>
      <c r="BG303">
        <f>IF(BF303&lt;&gt;0, BF303, BD303)</f>
        <v>0</v>
      </c>
      <c r="BH303">
        <f>1-BG303/AV303</f>
        <v>0</v>
      </c>
      <c r="BI303">
        <f>(AV303-AU303)/(AV303-BG303)</f>
        <v>0</v>
      </c>
      <c r="BJ303">
        <f>(AP303-AV303)/(AP303-BG303)</f>
        <v>0</v>
      </c>
      <c r="BK303">
        <f>(AV303-AU303)/(AV303-AO303)</f>
        <v>0</v>
      </c>
      <c r="BL303">
        <f>(AP303-AV303)/(AP303-AO303)</f>
        <v>0</v>
      </c>
      <c r="BM303">
        <f>(BI303*BG303/AU303)</f>
        <v>0</v>
      </c>
      <c r="BN303">
        <f>(1-BM303)</f>
        <v>0</v>
      </c>
      <c r="CW303">
        <f>$B$11*DU303+$C$11*DV303+$F$11*EG303*(1-EJ303)</f>
        <v>0</v>
      </c>
      <c r="CX303">
        <f>CW303*CY303</f>
        <v>0</v>
      </c>
      <c r="CY303">
        <f>($B$11*$D$9+$C$11*$D$9+$F$11*((ET303+EL303)/MAX(ET303+EL303+EU303, 0.1)*$I$9+EU303/MAX(ET303+EL303+EU303, 0.1)*$J$9))/($B$11+$C$11+$F$11)</f>
        <v>0</v>
      </c>
      <c r="CZ303">
        <f>($B$11*$K$9+$C$11*$K$9+$F$11*((ET303+EL303)/MAX(ET303+EL303+EU303, 0.1)*$P$9+EU303/MAX(ET303+EL303+EU303, 0.1)*$Q$9))/($B$11+$C$11+$F$11)</f>
        <v>0</v>
      </c>
      <c r="DA303">
        <v>5.52</v>
      </c>
      <c r="DB303">
        <v>0.5</v>
      </c>
      <c r="DC303" t="s">
        <v>423</v>
      </c>
      <c r="DD303">
        <v>2</v>
      </c>
      <c r="DE303">
        <v>1758506993.1</v>
      </c>
      <c r="DF303">
        <v>420.4477777777777</v>
      </c>
      <c r="DG303">
        <v>420.0151111111111</v>
      </c>
      <c r="DH303">
        <v>23.77328888888889</v>
      </c>
      <c r="DI303">
        <v>23.77277777777778</v>
      </c>
      <c r="DJ303">
        <v>420.3286666666667</v>
      </c>
      <c r="DK303">
        <v>23.54343333333333</v>
      </c>
      <c r="DL303">
        <v>500.0578888888888</v>
      </c>
      <c r="DM303">
        <v>89.98031111111112</v>
      </c>
      <c r="DN303">
        <v>0.05371866666666666</v>
      </c>
      <c r="DO303">
        <v>30.03132222222222</v>
      </c>
      <c r="DP303">
        <v>30.00537777777778</v>
      </c>
      <c r="DQ303">
        <v>999.9000000000001</v>
      </c>
      <c r="DR303">
        <v>0</v>
      </c>
      <c r="DS303">
        <v>0</v>
      </c>
      <c r="DT303">
        <v>10020.47777777778</v>
      </c>
      <c r="DU303">
        <v>0</v>
      </c>
      <c r="DV303">
        <v>1.65492</v>
      </c>
      <c r="DW303">
        <v>0.4326441111111111</v>
      </c>
      <c r="DX303">
        <v>430.6866666666667</v>
      </c>
      <c r="DY303">
        <v>430.2431111111111</v>
      </c>
      <c r="DZ303">
        <v>0.0004990903333333334</v>
      </c>
      <c r="EA303">
        <v>420.0151111111111</v>
      </c>
      <c r="EB303">
        <v>23.77277777777778</v>
      </c>
      <c r="EC303">
        <v>2.139127777777778</v>
      </c>
      <c r="ED303">
        <v>2.139081111111111</v>
      </c>
      <c r="EE303">
        <v>18.51356666666667</v>
      </c>
      <c r="EF303">
        <v>18.51324444444444</v>
      </c>
      <c r="EG303">
        <v>0.00500056</v>
      </c>
      <c r="EH303">
        <v>0</v>
      </c>
      <c r="EI303">
        <v>0</v>
      </c>
      <c r="EJ303">
        <v>0</v>
      </c>
      <c r="EK303">
        <v>1.033333333333333</v>
      </c>
      <c r="EL303">
        <v>0.00500056</v>
      </c>
      <c r="EM303">
        <v>-4.633333333333334</v>
      </c>
      <c r="EN303">
        <v>-2.4</v>
      </c>
      <c r="EO303">
        <v>35.55533333333333</v>
      </c>
      <c r="EP303">
        <v>38.86077777777777</v>
      </c>
      <c r="EQ303">
        <v>37.23577777777777</v>
      </c>
      <c r="ER303">
        <v>38.51355555555555</v>
      </c>
      <c r="ES303">
        <v>37.82588888888889</v>
      </c>
      <c r="ET303">
        <v>0</v>
      </c>
      <c r="EU303">
        <v>0</v>
      </c>
      <c r="EV303">
        <v>0</v>
      </c>
      <c r="EW303">
        <v>1758506998.3</v>
      </c>
      <c r="EX303">
        <v>0</v>
      </c>
      <c r="EY303">
        <v>-1.903846153846154</v>
      </c>
      <c r="EZ303">
        <v>23.4495725710972</v>
      </c>
      <c r="FA303">
        <v>-3.220512432968088</v>
      </c>
      <c r="FB303">
        <v>-4.376923076923076</v>
      </c>
      <c r="FC303">
        <v>15</v>
      </c>
      <c r="FD303">
        <v>0</v>
      </c>
      <c r="FE303" t="s">
        <v>424</v>
      </c>
      <c r="FF303">
        <v>1747148579.5</v>
      </c>
      <c r="FG303">
        <v>1747148584.5</v>
      </c>
      <c r="FH303">
        <v>0</v>
      </c>
      <c r="FI303">
        <v>0.162</v>
      </c>
      <c r="FJ303">
        <v>-0.001</v>
      </c>
      <c r="FK303">
        <v>0.139</v>
      </c>
      <c r="FL303">
        <v>0.058</v>
      </c>
      <c r="FM303">
        <v>420</v>
      </c>
      <c r="FN303">
        <v>16</v>
      </c>
      <c r="FO303">
        <v>0.19</v>
      </c>
      <c r="FP303">
        <v>0.02</v>
      </c>
      <c r="FQ303">
        <v>0.4483642195121951</v>
      </c>
      <c r="FR303">
        <v>-0.01870963066202132</v>
      </c>
      <c r="FS303">
        <v>0.02516433747511686</v>
      </c>
      <c r="FT303">
        <v>1</v>
      </c>
      <c r="FU303">
        <v>-1.6</v>
      </c>
      <c r="FV303">
        <v>-0.8708938030965107</v>
      </c>
      <c r="FW303">
        <v>5.778560781533958</v>
      </c>
      <c r="FX303">
        <v>1</v>
      </c>
      <c r="FY303">
        <v>0.00102540943902439</v>
      </c>
      <c r="FZ303">
        <v>-0.002959430299651566</v>
      </c>
      <c r="GA303">
        <v>0.0009082021314287417</v>
      </c>
      <c r="GB303">
        <v>1</v>
      </c>
      <c r="GC303">
        <v>3</v>
      </c>
      <c r="GD303">
        <v>3</v>
      </c>
      <c r="GE303" t="s">
        <v>431</v>
      </c>
      <c r="GF303">
        <v>3.12722</v>
      </c>
      <c r="GG303">
        <v>2.73152</v>
      </c>
      <c r="GH303">
        <v>0.08534029999999999</v>
      </c>
      <c r="GI303">
        <v>0.0857459</v>
      </c>
      <c r="GJ303">
        <v>0.105675</v>
      </c>
      <c r="GK303">
        <v>0.106214</v>
      </c>
      <c r="GL303">
        <v>27416</v>
      </c>
      <c r="GM303">
        <v>26559.7</v>
      </c>
      <c r="GN303">
        <v>30515.8</v>
      </c>
      <c r="GO303">
        <v>29305.5</v>
      </c>
      <c r="GP303">
        <v>37666.9</v>
      </c>
      <c r="GQ303">
        <v>34449.9</v>
      </c>
      <c r="GR303">
        <v>46687.9</v>
      </c>
      <c r="GS303">
        <v>43534.7</v>
      </c>
      <c r="GT303">
        <v>1.8178</v>
      </c>
      <c r="GU303">
        <v>1.87703</v>
      </c>
      <c r="GV303">
        <v>0.0865459</v>
      </c>
      <c r="GW303">
        <v>0</v>
      </c>
      <c r="GX303">
        <v>28.586</v>
      </c>
      <c r="GY303">
        <v>999.9</v>
      </c>
      <c r="GZ303">
        <v>54.8</v>
      </c>
      <c r="HA303">
        <v>31.1</v>
      </c>
      <c r="HB303">
        <v>27.632</v>
      </c>
      <c r="HC303">
        <v>63.4017</v>
      </c>
      <c r="HD303">
        <v>16.4423</v>
      </c>
      <c r="HE303">
        <v>1</v>
      </c>
      <c r="HF303">
        <v>0.158084</v>
      </c>
      <c r="HG303">
        <v>-1.26894</v>
      </c>
      <c r="HH303">
        <v>20.2131</v>
      </c>
      <c r="HI303">
        <v>5.23855</v>
      </c>
      <c r="HJ303">
        <v>11.974</v>
      </c>
      <c r="HK303">
        <v>4.9724</v>
      </c>
      <c r="HL303">
        <v>3.291</v>
      </c>
      <c r="HM303">
        <v>9999</v>
      </c>
      <c r="HN303">
        <v>9999</v>
      </c>
      <c r="HO303">
        <v>9999</v>
      </c>
      <c r="HP303">
        <v>999.9</v>
      </c>
      <c r="HQ303">
        <v>4.97298</v>
      </c>
      <c r="HR303">
        <v>1.8773</v>
      </c>
      <c r="HS303">
        <v>1.87543</v>
      </c>
      <c r="HT303">
        <v>1.8782</v>
      </c>
      <c r="HU303">
        <v>1.87496</v>
      </c>
      <c r="HV303">
        <v>1.87851</v>
      </c>
      <c r="HW303">
        <v>1.87561</v>
      </c>
      <c r="HX303">
        <v>1.87683</v>
      </c>
      <c r="HY303">
        <v>0</v>
      </c>
      <c r="HZ303">
        <v>0</v>
      </c>
      <c r="IA303">
        <v>0</v>
      </c>
      <c r="IB303">
        <v>0</v>
      </c>
      <c r="IC303" t="s">
        <v>426</v>
      </c>
      <c r="ID303" t="s">
        <v>427</v>
      </c>
      <c r="IE303" t="s">
        <v>428</v>
      </c>
      <c r="IF303" t="s">
        <v>428</v>
      </c>
      <c r="IG303" t="s">
        <v>428</v>
      </c>
      <c r="IH303" t="s">
        <v>428</v>
      </c>
      <c r="II303">
        <v>0</v>
      </c>
      <c r="IJ303">
        <v>100</v>
      </c>
      <c r="IK303">
        <v>100</v>
      </c>
      <c r="IL303">
        <v>0.119</v>
      </c>
      <c r="IM303">
        <v>0.2299</v>
      </c>
      <c r="IN303">
        <v>-0.2620446997112612</v>
      </c>
      <c r="IO303">
        <v>0.0009670109888777422</v>
      </c>
      <c r="IP303">
        <v>-2.06069886015755E-07</v>
      </c>
      <c r="IQ303">
        <v>1.492131737393187E-10</v>
      </c>
      <c r="IR303">
        <v>-0.04753701319922854</v>
      </c>
      <c r="IS303">
        <v>-0.001311061913088307</v>
      </c>
      <c r="IT303">
        <v>0.0006994928358591311</v>
      </c>
      <c r="IU303">
        <v>-6.08881213830995E-06</v>
      </c>
      <c r="IV303">
        <v>3</v>
      </c>
      <c r="IW303">
        <v>2112</v>
      </c>
      <c r="IX303">
        <v>1</v>
      </c>
      <c r="IY303">
        <v>30</v>
      </c>
      <c r="IZ303">
        <v>189306.9</v>
      </c>
      <c r="JA303">
        <v>189306.9</v>
      </c>
      <c r="JB303">
        <v>1.11328</v>
      </c>
      <c r="JC303">
        <v>2.55493</v>
      </c>
      <c r="JD303">
        <v>1.39893</v>
      </c>
      <c r="JE303">
        <v>2.35229</v>
      </c>
      <c r="JF303">
        <v>1.44897</v>
      </c>
      <c r="JG303">
        <v>2.52808</v>
      </c>
      <c r="JH303">
        <v>37.4098</v>
      </c>
      <c r="JI303">
        <v>24.2188</v>
      </c>
      <c r="JJ303">
        <v>18</v>
      </c>
      <c r="JK303">
        <v>475.755</v>
      </c>
      <c r="JL303">
        <v>483.299</v>
      </c>
      <c r="JM303">
        <v>30.6442</v>
      </c>
      <c r="JN303">
        <v>29.1986</v>
      </c>
      <c r="JO303">
        <v>30.0001</v>
      </c>
      <c r="JP303">
        <v>28.8944</v>
      </c>
      <c r="JQ303">
        <v>28.9573</v>
      </c>
      <c r="JR303">
        <v>22.3352</v>
      </c>
      <c r="JS303">
        <v>22.5852</v>
      </c>
      <c r="JT303">
        <v>100</v>
      </c>
      <c r="JU303">
        <v>30.6397</v>
      </c>
      <c r="JV303">
        <v>420</v>
      </c>
      <c r="JW303">
        <v>23.7198</v>
      </c>
      <c r="JX303">
        <v>100.891</v>
      </c>
      <c r="JY303">
        <v>100.148</v>
      </c>
    </row>
    <row r="304" spans="1:285">
      <c r="A304">
        <v>288</v>
      </c>
      <c r="B304">
        <v>1758506998.1</v>
      </c>
      <c r="C304">
        <v>3481.5</v>
      </c>
      <c r="D304" t="s">
        <v>1008</v>
      </c>
      <c r="E304" t="s">
        <v>1009</v>
      </c>
      <c r="F304">
        <v>5</v>
      </c>
      <c r="G304" t="s">
        <v>975</v>
      </c>
      <c r="H304" t="s">
        <v>420</v>
      </c>
      <c r="I304" t="s">
        <v>421</v>
      </c>
      <c r="J304">
        <v>1758506995.1</v>
      </c>
      <c r="K304">
        <f>(L304)/1000</f>
        <v>0</v>
      </c>
      <c r="L304">
        <f>1000*DL304*AJ304*(DH304-DI304)/(100*DA304*(1000-AJ304*DH304))</f>
        <v>0</v>
      </c>
      <c r="M304">
        <f>DL304*AJ304*(DG304-DF304*(1000-AJ304*DI304)/(1000-AJ304*DH304))/(100*DA304)</f>
        <v>0</v>
      </c>
      <c r="N304">
        <f>DF304 - IF(AJ304&gt;1, M304*DA304*100.0/(AL304), 0)</f>
        <v>0</v>
      </c>
      <c r="O304">
        <f>((U304-K304/2)*N304-M304)/(U304+K304/2)</f>
        <v>0</v>
      </c>
      <c r="P304">
        <f>O304*(DM304+DN304)/1000.0</f>
        <v>0</v>
      </c>
      <c r="Q304">
        <f>(DF304 - IF(AJ304&gt;1, M304*DA304*100.0/(AL304), 0))*(DM304+DN304)/1000.0</f>
        <v>0</v>
      </c>
      <c r="R304">
        <f>2.0/((1/T304-1/S304)+SIGN(T304)*SQRT((1/T304-1/S304)*(1/T304-1/S304) + 4*DB304/((DB304+1)*(DB304+1))*(2*1/T304*1/S304-1/S304*1/S304)))</f>
        <v>0</v>
      </c>
      <c r="S304">
        <f>IF(LEFT(DC304,1)&lt;&gt;"0",IF(LEFT(DC304,1)="1",3.0,DD304),$D$5+$E$5*(DT304*DM304/($K$5*1000))+$F$5*(DT304*DM304/($K$5*1000))*MAX(MIN(DA304,$J$5),$I$5)*MAX(MIN(DA304,$J$5),$I$5)+$G$5*MAX(MIN(DA304,$J$5),$I$5)*(DT304*DM304/($K$5*1000))+$H$5*(DT304*DM304/($K$5*1000))*(DT304*DM304/($K$5*1000)))</f>
        <v>0</v>
      </c>
      <c r="T304">
        <f>K304*(1000-(1000*0.61365*exp(17.502*X304/(240.97+X304))/(DM304+DN304)+DH304)/2)/(1000*0.61365*exp(17.502*X304/(240.97+X304))/(DM304+DN304)-DH304)</f>
        <v>0</v>
      </c>
      <c r="U304">
        <f>1/((DB304+1)/(R304/1.6)+1/(S304/1.37)) + DB304/((DB304+1)/(R304/1.6) + DB304/(S304/1.37))</f>
        <v>0</v>
      </c>
      <c r="V304">
        <f>(CW304*CZ304)</f>
        <v>0</v>
      </c>
      <c r="W304">
        <f>(DO304+(V304+2*0.95*5.67E-8*(((DO304+$B$7)+273)^4-(DO304+273)^4)-44100*K304)/(1.84*29.3*S304+8*0.95*5.67E-8*(DO304+273)^3))</f>
        <v>0</v>
      </c>
      <c r="X304">
        <f>($C$7*DP304+$D$7*DQ304+$E$7*W304)</f>
        <v>0</v>
      </c>
      <c r="Y304">
        <f>0.61365*exp(17.502*X304/(240.97+X304))</f>
        <v>0</v>
      </c>
      <c r="Z304">
        <f>(AA304/AB304*100)</f>
        <v>0</v>
      </c>
      <c r="AA304">
        <f>DH304*(DM304+DN304)/1000</f>
        <v>0</v>
      </c>
      <c r="AB304">
        <f>0.61365*exp(17.502*DO304/(240.97+DO304))</f>
        <v>0</v>
      </c>
      <c r="AC304">
        <f>(Y304-DH304*(DM304+DN304)/1000)</f>
        <v>0</v>
      </c>
      <c r="AD304">
        <f>(-K304*44100)</f>
        <v>0</v>
      </c>
      <c r="AE304">
        <f>2*29.3*S304*0.92*(DO304-X304)</f>
        <v>0</v>
      </c>
      <c r="AF304">
        <f>2*0.95*5.67E-8*(((DO304+$B$7)+273)^4-(X304+273)^4)</f>
        <v>0</v>
      </c>
      <c r="AG304">
        <f>V304+AF304+AD304+AE304</f>
        <v>0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MAX(0,($B$13+$C$13*DT304)/(1+$D$13*DT304)*DM304/(DO304+273)*$E$13)</f>
        <v>0</v>
      </c>
      <c r="AM304" t="s">
        <v>422</v>
      </c>
      <c r="AN304" t="s">
        <v>422</v>
      </c>
      <c r="AO304">
        <v>0</v>
      </c>
      <c r="AP304">
        <v>0</v>
      </c>
      <c r="AQ304">
        <f>1-AO304/AP304</f>
        <v>0</v>
      </c>
      <c r="AR304">
        <v>0</v>
      </c>
      <c r="AS304" t="s">
        <v>422</v>
      </c>
      <c r="AT304" t="s">
        <v>422</v>
      </c>
      <c r="AU304">
        <v>0</v>
      </c>
      <c r="AV304">
        <v>0</v>
      </c>
      <c r="AW304">
        <f>1-AU304/AV304</f>
        <v>0</v>
      </c>
      <c r="AX304">
        <v>0.5</v>
      </c>
      <c r="AY304">
        <f>CX304</f>
        <v>0</v>
      </c>
      <c r="AZ304">
        <f>M304</f>
        <v>0</v>
      </c>
      <c r="BA304">
        <f>AW304*AX304*AY304</f>
        <v>0</v>
      </c>
      <c r="BB304">
        <f>(AZ304-AR304)/AY304</f>
        <v>0</v>
      </c>
      <c r="BC304">
        <f>(AP304-AV304)/AV304</f>
        <v>0</v>
      </c>
      <c r="BD304">
        <f>AO304/(AQ304+AO304/AV304)</f>
        <v>0</v>
      </c>
      <c r="BE304" t="s">
        <v>422</v>
      </c>
      <c r="BF304">
        <v>0</v>
      </c>
      <c r="BG304">
        <f>IF(BF304&lt;&gt;0, BF304, BD304)</f>
        <v>0</v>
      </c>
      <c r="BH304">
        <f>1-BG304/AV304</f>
        <v>0</v>
      </c>
      <c r="BI304">
        <f>(AV304-AU304)/(AV304-BG304)</f>
        <v>0</v>
      </c>
      <c r="BJ304">
        <f>(AP304-AV304)/(AP304-BG304)</f>
        <v>0</v>
      </c>
      <c r="BK304">
        <f>(AV304-AU304)/(AV304-AO304)</f>
        <v>0</v>
      </c>
      <c r="BL304">
        <f>(AP304-AV304)/(AP304-AO304)</f>
        <v>0</v>
      </c>
      <c r="BM304">
        <f>(BI304*BG304/AU304)</f>
        <v>0</v>
      </c>
      <c r="BN304">
        <f>(1-BM304)</f>
        <v>0</v>
      </c>
      <c r="CW304">
        <f>$B$11*DU304+$C$11*DV304+$F$11*EG304*(1-EJ304)</f>
        <v>0</v>
      </c>
      <c r="CX304">
        <f>CW304*CY304</f>
        <v>0</v>
      </c>
      <c r="CY304">
        <f>($B$11*$D$9+$C$11*$D$9+$F$11*((ET304+EL304)/MAX(ET304+EL304+EU304, 0.1)*$I$9+EU304/MAX(ET304+EL304+EU304, 0.1)*$J$9))/($B$11+$C$11+$F$11)</f>
        <v>0</v>
      </c>
      <c r="CZ304">
        <f>($B$11*$K$9+$C$11*$K$9+$F$11*((ET304+EL304)/MAX(ET304+EL304+EU304, 0.1)*$P$9+EU304/MAX(ET304+EL304+EU304, 0.1)*$Q$9))/($B$11+$C$11+$F$11)</f>
        <v>0</v>
      </c>
      <c r="DA304">
        <v>5.52</v>
      </c>
      <c r="DB304">
        <v>0.5</v>
      </c>
      <c r="DC304" t="s">
        <v>423</v>
      </c>
      <c r="DD304">
        <v>2</v>
      </c>
      <c r="DE304">
        <v>1758506995.1</v>
      </c>
      <c r="DF304">
        <v>420.4583333333333</v>
      </c>
      <c r="DG304">
        <v>420.0228888888889</v>
      </c>
      <c r="DH304">
        <v>23.77322222222222</v>
      </c>
      <c r="DI304">
        <v>23.77234444444445</v>
      </c>
      <c r="DJ304">
        <v>420.3392222222222</v>
      </c>
      <c r="DK304">
        <v>23.54336666666667</v>
      </c>
      <c r="DL304">
        <v>500.0614444444444</v>
      </c>
      <c r="DM304">
        <v>89.9804111111111</v>
      </c>
      <c r="DN304">
        <v>0.05372133333333332</v>
      </c>
      <c r="DO304">
        <v>30.03126666666667</v>
      </c>
      <c r="DP304">
        <v>30.00084444444444</v>
      </c>
      <c r="DQ304">
        <v>999.9000000000001</v>
      </c>
      <c r="DR304">
        <v>0</v>
      </c>
      <c r="DS304">
        <v>0</v>
      </c>
      <c r="DT304">
        <v>10011.03333333333</v>
      </c>
      <c r="DU304">
        <v>0</v>
      </c>
      <c r="DV304">
        <v>1.65492</v>
      </c>
      <c r="DW304">
        <v>0.4353433333333334</v>
      </c>
      <c r="DX304">
        <v>430.6972222222223</v>
      </c>
      <c r="DY304">
        <v>430.2506666666666</v>
      </c>
      <c r="DZ304">
        <v>0.0008735652222222223</v>
      </c>
      <c r="EA304">
        <v>420.0228888888889</v>
      </c>
      <c r="EB304">
        <v>23.77234444444445</v>
      </c>
      <c r="EC304">
        <v>2.139125555555556</v>
      </c>
      <c r="ED304">
        <v>2.139044444444445</v>
      </c>
      <c r="EE304">
        <v>18.51355555555556</v>
      </c>
      <c r="EF304">
        <v>18.51296666666667</v>
      </c>
      <c r="EG304">
        <v>0.00500056</v>
      </c>
      <c r="EH304">
        <v>0</v>
      </c>
      <c r="EI304">
        <v>0</v>
      </c>
      <c r="EJ304">
        <v>0</v>
      </c>
      <c r="EK304">
        <v>1.366666666666667</v>
      </c>
      <c r="EL304">
        <v>0.00500056</v>
      </c>
      <c r="EM304">
        <v>-4.222222222222222</v>
      </c>
      <c r="EN304">
        <v>-2.377777777777778</v>
      </c>
      <c r="EO304">
        <v>35.43733333333333</v>
      </c>
      <c r="EP304">
        <v>38.87477777777778</v>
      </c>
      <c r="EQ304">
        <v>37.18722222222222</v>
      </c>
      <c r="ER304">
        <v>38.45811111111111</v>
      </c>
      <c r="ES304">
        <v>37.85366666666667</v>
      </c>
      <c r="ET304">
        <v>0</v>
      </c>
      <c r="EU304">
        <v>0</v>
      </c>
      <c r="EV304">
        <v>0</v>
      </c>
      <c r="EW304">
        <v>1758507000.1</v>
      </c>
      <c r="EX304">
        <v>0</v>
      </c>
      <c r="EY304">
        <v>-2.408</v>
      </c>
      <c r="EZ304">
        <v>13.26153850696494</v>
      </c>
      <c r="FA304">
        <v>-19.75384579668853</v>
      </c>
      <c r="FB304">
        <v>-3.916</v>
      </c>
      <c r="FC304">
        <v>15</v>
      </c>
      <c r="FD304">
        <v>0</v>
      </c>
      <c r="FE304" t="s">
        <v>424</v>
      </c>
      <c r="FF304">
        <v>1747148579.5</v>
      </c>
      <c r="FG304">
        <v>1747148584.5</v>
      </c>
      <c r="FH304">
        <v>0</v>
      </c>
      <c r="FI304">
        <v>0.162</v>
      </c>
      <c r="FJ304">
        <v>-0.001</v>
      </c>
      <c r="FK304">
        <v>0.139</v>
      </c>
      <c r="FL304">
        <v>0.058</v>
      </c>
      <c r="FM304">
        <v>420</v>
      </c>
      <c r="FN304">
        <v>16</v>
      </c>
      <c r="FO304">
        <v>0.19</v>
      </c>
      <c r="FP304">
        <v>0.02</v>
      </c>
      <c r="FQ304">
        <v>0.445773275</v>
      </c>
      <c r="FR304">
        <v>-0.05713417260788179</v>
      </c>
      <c r="FS304">
        <v>0.02667261005974809</v>
      </c>
      <c r="FT304">
        <v>1</v>
      </c>
      <c r="FU304">
        <v>-1.626470588235294</v>
      </c>
      <c r="FV304">
        <v>10.80977842024735</v>
      </c>
      <c r="FW304">
        <v>5.763542049383981</v>
      </c>
      <c r="FX304">
        <v>0</v>
      </c>
      <c r="FY304">
        <v>0.001030492975</v>
      </c>
      <c r="FZ304">
        <v>-0.00255490841651032</v>
      </c>
      <c r="GA304">
        <v>0.0009037075257583751</v>
      </c>
      <c r="GB304">
        <v>1</v>
      </c>
      <c r="GC304">
        <v>2</v>
      </c>
      <c r="GD304">
        <v>3</v>
      </c>
      <c r="GE304" t="s">
        <v>434</v>
      </c>
      <c r="GF304">
        <v>3.12699</v>
      </c>
      <c r="GG304">
        <v>2.73181</v>
      </c>
      <c r="GH304">
        <v>0.0853448</v>
      </c>
      <c r="GI304">
        <v>0.08574560000000001</v>
      </c>
      <c r="GJ304">
        <v>0.105677</v>
      </c>
      <c r="GK304">
        <v>0.10621</v>
      </c>
      <c r="GL304">
        <v>27416</v>
      </c>
      <c r="GM304">
        <v>26559.8</v>
      </c>
      <c r="GN304">
        <v>30515.9</v>
      </c>
      <c r="GO304">
        <v>29305.7</v>
      </c>
      <c r="GP304">
        <v>37667</v>
      </c>
      <c r="GQ304">
        <v>34450.3</v>
      </c>
      <c r="GR304">
        <v>46688</v>
      </c>
      <c r="GS304">
        <v>43534.9</v>
      </c>
      <c r="GT304">
        <v>1.81747</v>
      </c>
      <c r="GU304">
        <v>1.87733</v>
      </c>
      <c r="GV304">
        <v>0.0865981</v>
      </c>
      <c r="GW304">
        <v>0</v>
      </c>
      <c r="GX304">
        <v>28.5872</v>
      </c>
      <c r="GY304">
        <v>999.9</v>
      </c>
      <c r="GZ304">
        <v>54.8</v>
      </c>
      <c r="HA304">
        <v>31.1</v>
      </c>
      <c r="HB304">
        <v>27.6334</v>
      </c>
      <c r="HC304">
        <v>62.8717</v>
      </c>
      <c r="HD304">
        <v>16.6466</v>
      </c>
      <c r="HE304">
        <v>1</v>
      </c>
      <c r="HF304">
        <v>0.158059</v>
      </c>
      <c r="HG304">
        <v>-1.26165</v>
      </c>
      <c r="HH304">
        <v>20.2132</v>
      </c>
      <c r="HI304">
        <v>5.23751</v>
      </c>
      <c r="HJ304">
        <v>11.974</v>
      </c>
      <c r="HK304">
        <v>4.97205</v>
      </c>
      <c r="HL304">
        <v>3.291</v>
      </c>
      <c r="HM304">
        <v>9999</v>
      </c>
      <c r="HN304">
        <v>9999</v>
      </c>
      <c r="HO304">
        <v>9999</v>
      </c>
      <c r="HP304">
        <v>999.9</v>
      </c>
      <c r="HQ304">
        <v>4.97297</v>
      </c>
      <c r="HR304">
        <v>1.87731</v>
      </c>
      <c r="HS304">
        <v>1.87545</v>
      </c>
      <c r="HT304">
        <v>1.8782</v>
      </c>
      <c r="HU304">
        <v>1.87495</v>
      </c>
      <c r="HV304">
        <v>1.87851</v>
      </c>
      <c r="HW304">
        <v>1.87561</v>
      </c>
      <c r="HX304">
        <v>1.87683</v>
      </c>
      <c r="HY304">
        <v>0</v>
      </c>
      <c r="HZ304">
        <v>0</v>
      </c>
      <c r="IA304">
        <v>0</v>
      </c>
      <c r="IB304">
        <v>0</v>
      </c>
      <c r="IC304" t="s">
        <v>426</v>
      </c>
      <c r="ID304" t="s">
        <v>427</v>
      </c>
      <c r="IE304" t="s">
        <v>428</v>
      </c>
      <c r="IF304" t="s">
        <v>428</v>
      </c>
      <c r="IG304" t="s">
        <v>428</v>
      </c>
      <c r="IH304" t="s">
        <v>428</v>
      </c>
      <c r="II304">
        <v>0</v>
      </c>
      <c r="IJ304">
        <v>100</v>
      </c>
      <c r="IK304">
        <v>100</v>
      </c>
      <c r="IL304">
        <v>0.119</v>
      </c>
      <c r="IM304">
        <v>0.2298</v>
      </c>
      <c r="IN304">
        <v>-0.2620446997112612</v>
      </c>
      <c r="IO304">
        <v>0.0009670109888777422</v>
      </c>
      <c r="IP304">
        <v>-2.06069886015755E-07</v>
      </c>
      <c r="IQ304">
        <v>1.492131737393187E-10</v>
      </c>
      <c r="IR304">
        <v>-0.04753701319922854</v>
      </c>
      <c r="IS304">
        <v>-0.001311061913088307</v>
      </c>
      <c r="IT304">
        <v>0.0006994928358591311</v>
      </c>
      <c r="IU304">
        <v>-6.08881213830995E-06</v>
      </c>
      <c r="IV304">
        <v>3</v>
      </c>
      <c r="IW304">
        <v>2112</v>
      </c>
      <c r="IX304">
        <v>1</v>
      </c>
      <c r="IY304">
        <v>30</v>
      </c>
      <c r="IZ304">
        <v>189307</v>
      </c>
      <c r="JA304">
        <v>189306.9</v>
      </c>
      <c r="JB304">
        <v>1.1145</v>
      </c>
      <c r="JC304">
        <v>2.56226</v>
      </c>
      <c r="JD304">
        <v>1.39893</v>
      </c>
      <c r="JE304">
        <v>2.35229</v>
      </c>
      <c r="JF304">
        <v>1.44897</v>
      </c>
      <c r="JG304">
        <v>2.52197</v>
      </c>
      <c r="JH304">
        <v>37.4338</v>
      </c>
      <c r="JI304">
        <v>24.2188</v>
      </c>
      <c r="JJ304">
        <v>18</v>
      </c>
      <c r="JK304">
        <v>475.578</v>
      </c>
      <c r="JL304">
        <v>483.5</v>
      </c>
      <c r="JM304">
        <v>30.6419</v>
      </c>
      <c r="JN304">
        <v>29.1993</v>
      </c>
      <c r="JO304">
        <v>30.0001</v>
      </c>
      <c r="JP304">
        <v>28.8944</v>
      </c>
      <c r="JQ304">
        <v>28.9573</v>
      </c>
      <c r="JR304">
        <v>22.3368</v>
      </c>
      <c r="JS304">
        <v>22.5852</v>
      </c>
      <c r="JT304">
        <v>100</v>
      </c>
      <c r="JU304">
        <v>30.6397</v>
      </c>
      <c r="JV304">
        <v>420</v>
      </c>
      <c r="JW304">
        <v>23.7149</v>
      </c>
      <c r="JX304">
        <v>100.891</v>
      </c>
      <c r="JY304">
        <v>100.148</v>
      </c>
    </row>
    <row r="305" spans="1:285">
      <c r="A305">
        <v>289</v>
      </c>
      <c r="B305">
        <v>1758507000.1</v>
      </c>
      <c r="C305">
        <v>3483.5</v>
      </c>
      <c r="D305" t="s">
        <v>1010</v>
      </c>
      <c r="E305" t="s">
        <v>1011</v>
      </c>
      <c r="F305">
        <v>5</v>
      </c>
      <c r="G305" t="s">
        <v>975</v>
      </c>
      <c r="H305" t="s">
        <v>420</v>
      </c>
      <c r="I305" t="s">
        <v>421</v>
      </c>
      <c r="J305">
        <v>1758506997.1</v>
      </c>
      <c r="K305">
        <f>(L305)/1000</f>
        <v>0</v>
      </c>
      <c r="L305">
        <f>1000*DL305*AJ305*(DH305-DI305)/(100*DA305*(1000-AJ305*DH305))</f>
        <v>0</v>
      </c>
      <c r="M305">
        <f>DL305*AJ305*(DG305-DF305*(1000-AJ305*DI305)/(1000-AJ305*DH305))/(100*DA305)</f>
        <v>0</v>
      </c>
      <c r="N305">
        <f>DF305 - IF(AJ305&gt;1, M305*DA305*100.0/(AL305), 0)</f>
        <v>0</v>
      </c>
      <c r="O305">
        <f>((U305-K305/2)*N305-M305)/(U305+K305/2)</f>
        <v>0</v>
      </c>
      <c r="P305">
        <f>O305*(DM305+DN305)/1000.0</f>
        <v>0</v>
      </c>
      <c r="Q305">
        <f>(DF305 - IF(AJ305&gt;1, M305*DA305*100.0/(AL305), 0))*(DM305+DN305)/1000.0</f>
        <v>0</v>
      </c>
      <c r="R305">
        <f>2.0/((1/T305-1/S305)+SIGN(T305)*SQRT((1/T305-1/S305)*(1/T305-1/S305) + 4*DB305/((DB305+1)*(DB305+1))*(2*1/T305*1/S305-1/S305*1/S305)))</f>
        <v>0</v>
      </c>
      <c r="S305">
        <f>IF(LEFT(DC305,1)&lt;&gt;"0",IF(LEFT(DC305,1)="1",3.0,DD305),$D$5+$E$5*(DT305*DM305/($K$5*1000))+$F$5*(DT305*DM305/($K$5*1000))*MAX(MIN(DA305,$J$5),$I$5)*MAX(MIN(DA305,$J$5),$I$5)+$G$5*MAX(MIN(DA305,$J$5),$I$5)*(DT305*DM305/($K$5*1000))+$H$5*(DT305*DM305/($K$5*1000))*(DT305*DM305/($K$5*1000)))</f>
        <v>0</v>
      </c>
      <c r="T305">
        <f>K305*(1000-(1000*0.61365*exp(17.502*X305/(240.97+X305))/(DM305+DN305)+DH305)/2)/(1000*0.61365*exp(17.502*X305/(240.97+X305))/(DM305+DN305)-DH305)</f>
        <v>0</v>
      </c>
      <c r="U305">
        <f>1/((DB305+1)/(R305/1.6)+1/(S305/1.37)) + DB305/((DB305+1)/(R305/1.6) + DB305/(S305/1.37))</f>
        <v>0</v>
      </c>
      <c r="V305">
        <f>(CW305*CZ305)</f>
        <v>0</v>
      </c>
      <c r="W305">
        <f>(DO305+(V305+2*0.95*5.67E-8*(((DO305+$B$7)+273)^4-(DO305+273)^4)-44100*K305)/(1.84*29.3*S305+8*0.95*5.67E-8*(DO305+273)^3))</f>
        <v>0</v>
      </c>
      <c r="X305">
        <f>($C$7*DP305+$D$7*DQ305+$E$7*W305)</f>
        <v>0</v>
      </c>
      <c r="Y305">
        <f>0.61365*exp(17.502*X305/(240.97+X305))</f>
        <v>0</v>
      </c>
      <c r="Z305">
        <f>(AA305/AB305*100)</f>
        <v>0</v>
      </c>
      <c r="AA305">
        <f>DH305*(DM305+DN305)/1000</f>
        <v>0</v>
      </c>
      <c r="AB305">
        <f>0.61365*exp(17.502*DO305/(240.97+DO305))</f>
        <v>0</v>
      </c>
      <c r="AC305">
        <f>(Y305-DH305*(DM305+DN305)/1000)</f>
        <v>0</v>
      </c>
      <c r="AD305">
        <f>(-K305*44100)</f>
        <v>0</v>
      </c>
      <c r="AE305">
        <f>2*29.3*S305*0.92*(DO305-X305)</f>
        <v>0</v>
      </c>
      <c r="AF305">
        <f>2*0.95*5.67E-8*(((DO305+$B$7)+273)^4-(X305+273)^4)</f>
        <v>0</v>
      </c>
      <c r="AG305">
        <f>V305+AF305+AD305+AE305</f>
        <v>0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MAX(0,($B$13+$C$13*DT305)/(1+$D$13*DT305)*DM305/(DO305+273)*$E$13)</f>
        <v>0</v>
      </c>
      <c r="AM305" t="s">
        <v>422</v>
      </c>
      <c r="AN305" t="s">
        <v>422</v>
      </c>
      <c r="AO305">
        <v>0</v>
      </c>
      <c r="AP305">
        <v>0</v>
      </c>
      <c r="AQ305">
        <f>1-AO305/AP305</f>
        <v>0</v>
      </c>
      <c r="AR305">
        <v>0</v>
      </c>
      <c r="AS305" t="s">
        <v>422</v>
      </c>
      <c r="AT305" t="s">
        <v>422</v>
      </c>
      <c r="AU305">
        <v>0</v>
      </c>
      <c r="AV305">
        <v>0</v>
      </c>
      <c r="AW305">
        <f>1-AU305/AV305</f>
        <v>0</v>
      </c>
      <c r="AX305">
        <v>0.5</v>
      </c>
      <c r="AY305">
        <f>CX305</f>
        <v>0</v>
      </c>
      <c r="AZ305">
        <f>M305</f>
        <v>0</v>
      </c>
      <c r="BA305">
        <f>AW305*AX305*AY305</f>
        <v>0</v>
      </c>
      <c r="BB305">
        <f>(AZ305-AR305)/AY305</f>
        <v>0</v>
      </c>
      <c r="BC305">
        <f>(AP305-AV305)/AV305</f>
        <v>0</v>
      </c>
      <c r="BD305">
        <f>AO305/(AQ305+AO305/AV305)</f>
        <v>0</v>
      </c>
      <c r="BE305" t="s">
        <v>422</v>
      </c>
      <c r="BF305">
        <v>0</v>
      </c>
      <c r="BG305">
        <f>IF(BF305&lt;&gt;0, BF305, BD305)</f>
        <v>0</v>
      </c>
      <c r="BH305">
        <f>1-BG305/AV305</f>
        <v>0</v>
      </c>
      <c r="BI305">
        <f>(AV305-AU305)/(AV305-BG305)</f>
        <v>0</v>
      </c>
      <c r="BJ305">
        <f>(AP305-AV305)/(AP305-BG305)</f>
        <v>0</v>
      </c>
      <c r="BK305">
        <f>(AV305-AU305)/(AV305-AO305)</f>
        <v>0</v>
      </c>
      <c r="BL305">
        <f>(AP305-AV305)/(AP305-AO305)</f>
        <v>0</v>
      </c>
      <c r="BM305">
        <f>(BI305*BG305/AU305)</f>
        <v>0</v>
      </c>
      <c r="BN305">
        <f>(1-BM305)</f>
        <v>0</v>
      </c>
      <c r="CW305">
        <f>$B$11*DU305+$C$11*DV305+$F$11*EG305*(1-EJ305)</f>
        <v>0</v>
      </c>
      <c r="CX305">
        <f>CW305*CY305</f>
        <v>0</v>
      </c>
      <c r="CY305">
        <f>($B$11*$D$9+$C$11*$D$9+$F$11*((ET305+EL305)/MAX(ET305+EL305+EU305, 0.1)*$I$9+EU305/MAX(ET305+EL305+EU305, 0.1)*$J$9))/($B$11+$C$11+$F$11)</f>
        <v>0</v>
      </c>
      <c r="CZ305">
        <f>($B$11*$K$9+$C$11*$K$9+$F$11*((ET305+EL305)/MAX(ET305+EL305+EU305, 0.1)*$P$9+EU305/MAX(ET305+EL305+EU305, 0.1)*$Q$9))/($B$11+$C$11+$F$11)</f>
        <v>0</v>
      </c>
      <c r="DA305">
        <v>5.52</v>
      </c>
      <c r="DB305">
        <v>0.5</v>
      </c>
      <c r="DC305" t="s">
        <v>423</v>
      </c>
      <c r="DD305">
        <v>2</v>
      </c>
      <c r="DE305">
        <v>1758506997.1</v>
      </c>
      <c r="DF305">
        <v>420.4625555555555</v>
      </c>
      <c r="DG305">
        <v>420.0251111111111</v>
      </c>
      <c r="DH305">
        <v>23.77318888888889</v>
      </c>
      <c r="DI305">
        <v>23.77171111111111</v>
      </c>
      <c r="DJ305">
        <v>420.3435555555555</v>
      </c>
      <c r="DK305">
        <v>23.54332222222222</v>
      </c>
      <c r="DL305">
        <v>500.03</v>
      </c>
      <c r="DM305">
        <v>89.98072222222221</v>
      </c>
      <c r="DN305">
        <v>0.05375922222222222</v>
      </c>
      <c r="DO305">
        <v>30.03078888888889</v>
      </c>
      <c r="DP305">
        <v>29.99753333333333</v>
      </c>
      <c r="DQ305">
        <v>999.9000000000001</v>
      </c>
      <c r="DR305">
        <v>0</v>
      </c>
      <c r="DS305">
        <v>0</v>
      </c>
      <c r="DT305">
        <v>10005.9</v>
      </c>
      <c r="DU305">
        <v>0</v>
      </c>
      <c r="DV305">
        <v>1.65492</v>
      </c>
      <c r="DW305">
        <v>0.4374456666666667</v>
      </c>
      <c r="DX305">
        <v>430.7015555555556</v>
      </c>
      <c r="DY305">
        <v>430.2525555555555</v>
      </c>
      <c r="DZ305">
        <v>0.001471413222222222</v>
      </c>
      <c r="EA305">
        <v>420.0251111111111</v>
      </c>
      <c r="EB305">
        <v>23.77171111111111</v>
      </c>
      <c r="EC305">
        <v>2.139128888888889</v>
      </c>
      <c r="ED305">
        <v>2.138995555555556</v>
      </c>
      <c r="EE305">
        <v>18.51358888888889</v>
      </c>
      <c r="EF305">
        <v>18.51258888888889</v>
      </c>
      <c r="EG305">
        <v>0.00500056</v>
      </c>
      <c r="EH305">
        <v>0</v>
      </c>
      <c r="EI305">
        <v>0</v>
      </c>
      <c r="EJ305">
        <v>0</v>
      </c>
      <c r="EK305">
        <v>0.04444444444444443</v>
      </c>
      <c r="EL305">
        <v>0.00500056</v>
      </c>
      <c r="EM305">
        <v>-5.711111111111111</v>
      </c>
      <c r="EN305">
        <v>-2.233333333333333</v>
      </c>
      <c r="EO305">
        <v>35.33333333333334</v>
      </c>
      <c r="EP305">
        <v>38.84</v>
      </c>
      <c r="EQ305">
        <v>37.15944444444445</v>
      </c>
      <c r="ER305">
        <v>38.43044444444445</v>
      </c>
      <c r="ES305">
        <v>37.82588888888889</v>
      </c>
      <c r="ET305">
        <v>0</v>
      </c>
      <c r="EU305">
        <v>0</v>
      </c>
      <c r="EV305">
        <v>0</v>
      </c>
      <c r="EW305">
        <v>1758507001.9</v>
      </c>
      <c r="EX305">
        <v>0</v>
      </c>
      <c r="EY305">
        <v>-1.773076923076923</v>
      </c>
      <c r="EZ305">
        <v>0.2632476765676293</v>
      </c>
      <c r="FA305">
        <v>-17.81538429193373</v>
      </c>
      <c r="FB305">
        <v>-4.311538461538462</v>
      </c>
      <c r="FC305">
        <v>15</v>
      </c>
      <c r="FD305">
        <v>0</v>
      </c>
      <c r="FE305" t="s">
        <v>424</v>
      </c>
      <c r="FF305">
        <v>1747148579.5</v>
      </c>
      <c r="FG305">
        <v>1747148584.5</v>
      </c>
      <c r="FH305">
        <v>0</v>
      </c>
      <c r="FI305">
        <v>0.162</v>
      </c>
      <c r="FJ305">
        <v>-0.001</v>
      </c>
      <c r="FK305">
        <v>0.139</v>
      </c>
      <c r="FL305">
        <v>0.058</v>
      </c>
      <c r="FM305">
        <v>420</v>
      </c>
      <c r="FN305">
        <v>16</v>
      </c>
      <c r="FO305">
        <v>0.19</v>
      </c>
      <c r="FP305">
        <v>0.02</v>
      </c>
      <c r="FQ305">
        <v>0.4420559756097561</v>
      </c>
      <c r="FR305">
        <v>-0.03757616027874496</v>
      </c>
      <c r="FS305">
        <v>0.02657728165501764</v>
      </c>
      <c r="FT305">
        <v>1</v>
      </c>
      <c r="FU305">
        <v>-2.094117647058823</v>
      </c>
      <c r="FV305">
        <v>-0.1405653276927694</v>
      </c>
      <c r="FW305">
        <v>6.328178865271196</v>
      </c>
      <c r="FX305">
        <v>1</v>
      </c>
      <c r="FY305">
        <v>0.001202746365853659</v>
      </c>
      <c r="FZ305">
        <v>-0.001363201986062716</v>
      </c>
      <c r="GA305">
        <v>0.0009446517580933806</v>
      </c>
      <c r="GB305">
        <v>1</v>
      </c>
      <c r="GC305">
        <v>3</v>
      </c>
      <c r="GD305">
        <v>3</v>
      </c>
      <c r="GE305" t="s">
        <v>431</v>
      </c>
      <c r="GF305">
        <v>3.12721</v>
      </c>
      <c r="GG305">
        <v>2.7315</v>
      </c>
      <c r="GH305">
        <v>0.0853459</v>
      </c>
      <c r="GI305">
        <v>0.08574039999999999</v>
      </c>
      <c r="GJ305">
        <v>0.105675</v>
      </c>
      <c r="GK305">
        <v>0.106209</v>
      </c>
      <c r="GL305">
        <v>27415.9</v>
      </c>
      <c r="GM305">
        <v>26559.9</v>
      </c>
      <c r="GN305">
        <v>30515.9</v>
      </c>
      <c r="GO305">
        <v>29305.6</v>
      </c>
      <c r="GP305">
        <v>37667</v>
      </c>
      <c r="GQ305">
        <v>34450.4</v>
      </c>
      <c r="GR305">
        <v>46687.9</v>
      </c>
      <c r="GS305">
        <v>43535</v>
      </c>
      <c r="GT305">
        <v>1.81795</v>
      </c>
      <c r="GU305">
        <v>1.87698</v>
      </c>
      <c r="GV305">
        <v>0.0865683</v>
      </c>
      <c r="GW305">
        <v>0</v>
      </c>
      <c r="GX305">
        <v>28.5885</v>
      </c>
      <c r="GY305">
        <v>999.9</v>
      </c>
      <c r="GZ305">
        <v>54.8</v>
      </c>
      <c r="HA305">
        <v>31.1</v>
      </c>
      <c r="HB305">
        <v>27.6317</v>
      </c>
      <c r="HC305">
        <v>63.0317</v>
      </c>
      <c r="HD305">
        <v>16.6587</v>
      </c>
      <c r="HE305">
        <v>1</v>
      </c>
      <c r="HF305">
        <v>0.158064</v>
      </c>
      <c r="HG305">
        <v>-1.28415</v>
      </c>
      <c r="HH305">
        <v>20.2129</v>
      </c>
      <c r="HI305">
        <v>5.23706</v>
      </c>
      <c r="HJ305">
        <v>11.974</v>
      </c>
      <c r="HK305">
        <v>4.972</v>
      </c>
      <c r="HL305">
        <v>3.291</v>
      </c>
      <c r="HM305">
        <v>9999</v>
      </c>
      <c r="HN305">
        <v>9999</v>
      </c>
      <c r="HO305">
        <v>9999</v>
      </c>
      <c r="HP305">
        <v>999.9</v>
      </c>
      <c r="HQ305">
        <v>4.97295</v>
      </c>
      <c r="HR305">
        <v>1.8773</v>
      </c>
      <c r="HS305">
        <v>1.87546</v>
      </c>
      <c r="HT305">
        <v>1.87821</v>
      </c>
      <c r="HU305">
        <v>1.87495</v>
      </c>
      <c r="HV305">
        <v>1.87851</v>
      </c>
      <c r="HW305">
        <v>1.87561</v>
      </c>
      <c r="HX305">
        <v>1.87683</v>
      </c>
      <c r="HY305">
        <v>0</v>
      </c>
      <c r="HZ305">
        <v>0</v>
      </c>
      <c r="IA305">
        <v>0</v>
      </c>
      <c r="IB305">
        <v>0</v>
      </c>
      <c r="IC305" t="s">
        <v>426</v>
      </c>
      <c r="ID305" t="s">
        <v>427</v>
      </c>
      <c r="IE305" t="s">
        <v>428</v>
      </c>
      <c r="IF305" t="s">
        <v>428</v>
      </c>
      <c r="IG305" t="s">
        <v>428</v>
      </c>
      <c r="IH305" t="s">
        <v>428</v>
      </c>
      <c r="II305">
        <v>0</v>
      </c>
      <c r="IJ305">
        <v>100</v>
      </c>
      <c r="IK305">
        <v>100</v>
      </c>
      <c r="IL305">
        <v>0.119</v>
      </c>
      <c r="IM305">
        <v>0.2298</v>
      </c>
      <c r="IN305">
        <v>-0.2620446997112612</v>
      </c>
      <c r="IO305">
        <v>0.0009670109888777422</v>
      </c>
      <c r="IP305">
        <v>-2.06069886015755E-07</v>
      </c>
      <c r="IQ305">
        <v>1.492131737393187E-10</v>
      </c>
      <c r="IR305">
        <v>-0.04753701319922854</v>
      </c>
      <c r="IS305">
        <v>-0.001311061913088307</v>
      </c>
      <c r="IT305">
        <v>0.0006994928358591311</v>
      </c>
      <c r="IU305">
        <v>-6.08881213830995E-06</v>
      </c>
      <c r="IV305">
        <v>3</v>
      </c>
      <c r="IW305">
        <v>2112</v>
      </c>
      <c r="IX305">
        <v>1</v>
      </c>
      <c r="IY305">
        <v>30</v>
      </c>
      <c r="IZ305">
        <v>189307</v>
      </c>
      <c r="JA305">
        <v>189306.9</v>
      </c>
      <c r="JB305">
        <v>1.1145</v>
      </c>
      <c r="JC305">
        <v>2.55859</v>
      </c>
      <c r="JD305">
        <v>1.39893</v>
      </c>
      <c r="JE305">
        <v>2.35229</v>
      </c>
      <c r="JF305">
        <v>1.44897</v>
      </c>
      <c r="JG305">
        <v>2.56958</v>
      </c>
      <c r="JH305">
        <v>37.4338</v>
      </c>
      <c r="JI305">
        <v>24.2188</v>
      </c>
      <c r="JJ305">
        <v>18</v>
      </c>
      <c r="JK305">
        <v>475.837</v>
      </c>
      <c r="JL305">
        <v>483.266</v>
      </c>
      <c r="JM305">
        <v>30.6393</v>
      </c>
      <c r="JN305">
        <v>29.2006</v>
      </c>
      <c r="JO305">
        <v>30.0001</v>
      </c>
      <c r="JP305">
        <v>28.8944</v>
      </c>
      <c r="JQ305">
        <v>28.9573</v>
      </c>
      <c r="JR305">
        <v>22.3373</v>
      </c>
      <c r="JS305">
        <v>22.5852</v>
      </c>
      <c r="JT305">
        <v>100</v>
      </c>
      <c r="JU305">
        <v>30.6497</v>
      </c>
      <c r="JV305">
        <v>420</v>
      </c>
      <c r="JW305">
        <v>23.7147</v>
      </c>
      <c r="JX305">
        <v>100.891</v>
      </c>
      <c r="JY305">
        <v>100.149</v>
      </c>
    </row>
    <row r="306" spans="1:285">
      <c r="A306">
        <v>290</v>
      </c>
      <c r="B306">
        <v>1758507002.1</v>
      </c>
      <c r="C306">
        <v>3485.5</v>
      </c>
      <c r="D306" t="s">
        <v>1012</v>
      </c>
      <c r="E306" t="s">
        <v>1013</v>
      </c>
      <c r="F306">
        <v>5</v>
      </c>
      <c r="G306" t="s">
        <v>975</v>
      </c>
      <c r="H306" t="s">
        <v>420</v>
      </c>
      <c r="I306" t="s">
        <v>421</v>
      </c>
      <c r="J306">
        <v>1758506999.1</v>
      </c>
      <c r="K306">
        <f>(L306)/1000</f>
        <v>0</v>
      </c>
      <c r="L306">
        <f>1000*DL306*AJ306*(DH306-DI306)/(100*DA306*(1000-AJ306*DH306))</f>
        <v>0</v>
      </c>
      <c r="M306">
        <f>DL306*AJ306*(DG306-DF306*(1000-AJ306*DI306)/(1000-AJ306*DH306))/(100*DA306)</f>
        <v>0</v>
      </c>
      <c r="N306">
        <f>DF306 - IF(AJ306&gt;1, M306*DA306*100.0/(AL306), 0)</f>
        <v>0</v>
      </c>
      <c r="O306">
        <f>((U306-K306/2)*N306-M306)/(U306+K306/2)</f>
        <v>0</v>
      </c>
      <c r="P306">
        <f>O306*(DM306+DN306)/1000.0</f>
        <v>0</v>
      </c>
      <c r="Q306">
        <f>(DF306 - IF(AJ306&gt;1, M306*DA306*100.0/(AL306), 0))*(DM306+DN306)/1000.0</f>
        <v>0</v>
      </c>
      <c r="R306">
        <f>2.0/((1/T306-1/S306)+SIGN(T306)*SQRT((1/T306-1/S306)*(1/T306-1/S306) + 4*DB306/((DB306+1)*(DB306+1))*(2*1/T306*1/S306-1/S306*1/S306)))</f>
        <v>0</v>
      </c>
      <c r="S306">
        <f>IF(LEFT(DC306,1)&lt;&gt;"0",IF(LEFT(DC306,1)="1",3.0,DD306),$D$5+$E$5*(DT306*DM306/($K$5*1000))+$F$5*(DT306*DM306/($K$5*1000))*MAX(MIN(DA306,$J$5),$I$5)*MAX(MIN(DA306,$J$5),$I$5)+$G$5*MAX(MIN(DA306,$J$5),$I$5)*(DT306*DM306/($K$5*1000))+$H$5*(DT306*DM306/($K$5*1000))*(DT306*DM306/($K$5*1000)))</f>
        <v>0</v>
      </c>
      <c r="T306">
        <f>K306*(1000-(1000*0.61365*exp(17.502*X306/(240.97+X306))/(DM306+DN306)+DH306)/2)/(1000*0.61365*exp(17.502*X306/(240.97+X306))/(DM306+DN306)-DH306)</f>
        <v>0</v>
      </c>
      <c r="U306">
        <f>1/((DB306+1)/(R306/1.6)+1/(S306/1.37)) + DB306/((DB306+1)/(R306/1.6) + DB306/(S306/1.37))</f>
        <v>0</v>
      </c>
      <c r="V306">
        <f>(CW306*CZ306)</f>
        <v>0</v>
      </c>
      <c r="W306">
        <f>(DO306+(V306+2*0.95*5.67E-8*(((DO306+$B$7)+273)^4-(DO306+273)^4)-44100*K306)/(1.84*29.3*S306+8*0.95*5.67E-8*(DO306+273)^3))</f>
        <v>0</v>
      </c>
      <c r="X306">
        <f>($C$7*DP306+$D$7*DQ306+$E$7*W306)</f>
        <v>0</v>
      </c>
      <c r="Y306">
        <f>0.61365*exp(17.502*X306/(240.97+X306))</f>
        <v>0</v>
      </c>
      <c r="Z306">
        <f>(AA306/AB306*100)</f>
        <v>0</v>
      </c>
      <c r="AA306">
        <f>DH306*(DM306+DN306)/1000</f>
        <v>0</v>
      </c>
      <c r="AB306">
        <f>0.61365*exp(17.502*DO306/(240.97+DO306))</f>
        <v>0</v>
      </c>
      <c r="AC306">
        <f>(Y306-DH306*(DM306+DN306)/1000)</f>
        <v>0</v>
      </c>
      <c r="AD306">
        <f>(-K306*44100)</f>
        <v>0</v>
      </c>
      <c r="AE306">
        <f>2*29.3*S306*0.92*(DO306-X306)</f>
        <v>0</v>
      </c>
      <c r="AF306">
        <f>2*0.95*5.67E-8*(((DO306+$B$7)+273)^4-(X306+273)^4)</f>
        <v>0</v>
      </c>
      <c r="AG306">
        <f>V306+AF306+AD306+AE306</f>
        <v>0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MAX(0,($B$13+$C$13*DT306)/(1+$D$13*DT306)*DM306/(DO306+273)*$E$13)</f>
        <v>0</v>
      </c>
      <c r="AM306" t="s">
        <v>422</v>
      </c>
      <c r="AN306" t="s">
        <v>422</v>
      </c>
      <c r="AO306">
        <v>0</v>
      </c>
      <c r="AP306">
        <v>0</v>
      </c>
      <c r="AQ306">
        <f>1-AO306/AP306</f>
        <v>0</v>
      </c>
      <c r="AR306">
        <v>0</v>
      </c>
      <c r="AS306" t="s">
        <v>422</v>
      </c>
      <c r="AT306" t="s">
        <v>422</v>
      </c>
      <c r="AU306">
        <v>0</v>
      </c>
      <c r="AV306">
        <v>0</v>
      </c>
      <c r="AW306">
        <f>1-AU306/AV306</f>
        <v>0</v>
      </c>
      <c r="AX306">
        <v>0.5</v>
      </c>
      <c r="AY306">
        <f>CX306</f>
        <v>0</v>
      </c>
      <c r="AZ306">
        <f>M306</f>
        <v>0</v>
      </c>
      <c r="BA306">
        <f>AW306*AX306*AY306</f>
        <v>0</v>
      </c>
      <c r="BB306">
        <f>(AZ306-AR306)/AY306</f>
        <v>0</v>
      </c>
      <c r="BC306">
        <f>(AP306-AV306)/AV306</f>
        <v>0</v>
      </c>
      <c r="BD306">
        <f>AO306/(AQ306+AO306/AV306)</f>
        <v>0</v>
      </c>
      <c r="BE306" t="s">
        <v>422</v>
      </c>
      <c r="BF306">
        <v>0</v>
      </c>
      <c r="BG306">
        <f>IF(BF306&lt;&gt;0, BF306, BD306)</f>
        <v>0</v>
      </c>
      <c r="BH306">
        <f>1-BG306/AV306</f>
        <v>0</v>
      </c>
      <c r="BI306">
        <f>(AV306-AU306)/(AV306-BG306)</f>
        <v>0</v>
      </c>
      <c r="BJ306">
        <f>(AP306-AV306)/(AP306-BG306)</f>
        <v>0</v>
      </c>
      <c r="BK306">
        <f>(AV306-AU306)/(AV306-AO306)</f>
        <v>0</v>
      </c>
      <c r="BL306">
        <f>(AP306-AV306)/(AP306-AO306)</f>
        <v>0</v>
      </c>
      <c r="BM306">
        <f>(BI306*BG306/AU306)</f>
        <v>0</v>
      </c>
      <c r="BN306">
        <f>(1-BM306)</f>
        <v>0</v>
      </c>
      <c r="CW306">
        <f>$B$11*DU306+$C$11*DV306+$F$11*EG306*(1-EJ306)</f>
        <v>0</v>
      </c>
      <c r="CX306">
        <f>CW306*CY306</f>
        <v>0</v>
      </c>
      <c r="CY306">
        <f>($B$11*$D$9+$C$11*$D$9+$F$11*((ET306+EL306)/MAX(ET306+EL306+EU306, 0.1)*$I$9+EU306/MAX(ET306+EL306+EU306, 0.1)*$J$9))/($B$11+$C$11+$F$11)</f>
        <v>0</v>
      </c>
      <c r="CZ306">
        <f>($B$11*$K$9+$C$11*$K$9+$F$11*((ET306+EL306)/MAX(ET306+EL306+EU306, 0.1)*$P$9+EU306/MAX(ET306+EL306+EU306, 0.1)*$Q$9))/($B$11+$C$11+$F$11)</f>
        <v>0</v>
      </c>
      <c r="DA306">
        <v>5.52</v>
      </c>
      <c r="DB306">
        <v>0.5</v>
      </c>
      <c r="DC306" t="s">
        <v>423</v>
      </c>
      <c r="DD306">
        <v>2</v>
      </c>
      <c r="DE306">
        <v>1758506999.1</v>
      </c>
      <c r="DF306">
        <v>420.4594444444444</v>
      </c>
      <c r="DG306">
        <v>420.0224444444444</v>
      </c>
      <c r="DH306">
        <v>23.77286666666667</v>
      </c>
      <c r="DI306">
        <v>23.77112222222222</v>
      </c>
      <c r="DJ306">
        <v>420.3404444444445</v>
      </c>
      <c r="DK306">
        <v>23.54297777777778</v>
      </c>
      <c r="DL306">
        <v>500.0071111111112</v>
      </c>
      <c r="DM306">
        <v>89.98071111111111</v>
      </c>
      <c r="DN306">
        <v>0.05369162222222222</v>
      </c>
      <c r="DO306">
        <v>30.0302</v>
      </c>
      <c r="DP306">
        <v>29.99802222222222</v>
      </c>
      <c r="DQ306">
        <v>999.9000000000001</v>
      </c>
      <c r="DR306">
        <v>0</v>
      </c>
      <c r="DS306">
        <v>0</v>
      </c>
      <c r="DT306">
        <v>10012.07777777778</v>
      </c>
      <c r="DU306">
        <v>0</v>
      </c>
      <c r="DV306">
        <v>1.65492</v>
      </c>
      <c r="DW306">
        <v>0.4370286666666667</v>
      </c>
      <c r="DX306">
        <v>430.6984444444445</v>
      </c>
      <c r="DY306">
        <v>430.2497777777778</v>
      </c>
      <c r="DZ306">
        <v>0.001722971777777778</v>
      </c>
      <c r="EA306">
        <v>420.0224444444444</v>
      </c>
      <c r="EB306">
        <v>23.77112222222222</v>
      </c>
      <c r="EC306">
        <v>2.139097777777778</v>
      </c>
      <c r="ED306">
        <v>2.138942222222222</v>
      </c>
      <c r="EE306">
        <v>18.51335555555556</v>
      </c>
      <c r="EF306">
        <v>18.51217777777778</v>
      </c>
      <c r="EG306">
        <v>0.00500056</v>
      </c>
      <c r="EH306">
        <v>0</v>
      </c>
      <c r="EI306">
        <v>0</v>
      </c>
      <c r="EJ306">
        <v>0</v>
      </c>
      <c r="EK306">
        <v>-1.355555555555556</v>
      </c>
      <c r="EL306">
        <v>0.00500056</v>
      </c>
      <c r="EM306">
        <v>-4.244444444444444</v>
      </c>
      <c r="EN306">
        <v>-2.433333333333333</v>
      </c>
      <c r="EO306">
        <v>35.29855555555556</v>
      </c>
      <c r="EP306">
        <v>38.833</v>
      </c>
      <c r="EQ306">
        <v>37.17322222222222</v>
      </c>
      <c r="ER306">
        <v>38.40277777777778</v>
      </c>
      <c r="ES306">
        <v>37.80522222222222</v>
      </c>
      <c r="ET306">
        <v>0</v>
      </c>
      <c r="EU306">
        <v>0</v>
      </c>
      <c r="EV306">
        <v>0</v>
      </c>
      <c r="EW306">
        <v>1758507004.3</v>
      </c>
      <c r="EX306">
        <v>0</v>
      </c>
      <c r="EY306">
        <v>-1.453846153846154</v>
      </c>
      <c r="EZ306">
        <v>-3.357265208823931</v>
      </c>
      <c r="FA306">
        <v>-9.244444260876007</v>
      </c>
      <c r="FB306">
        <v>-4.307692307692307</v>
      </c>
      <c r="FC306">
        <v>15</v>
      </c>
      <c r="FD306">
        <v>0</v>
      </c>
      <c r="FE306" t="s">
        <v>424</v>
      </c>
      <c r="FF306">
        <v>1747148579.5</v>
      </c>
      <c r="FG306">
        <v>1747148584.5</v>
      </c>
      <c r="FH306">
        <v>0</v>
      </c>
      <c r="FI306">
        <v>0.162</v>
      </c>
      <c r="FJ306">
        <v>-0.001</v>
      </c>
      <c r="FK306">
        <v>0.139</v>
      </c>
      <c r="FL306">
        <v>0.058</v>
      </c>
      <c r="FM306">
        <v>420</v>
      </c>
      <c r="FN306">
        <v>16</v>
      </c>
      <c r="FO306">
        <v>0.19</v>
      </c>
      <c r="FP306">
        <v>0.02</v>
      </c>
      <c r="FQ306">
        <v>0.4447898</v>
      </c>
      <c r="FR306">
        <v>-0.02604943339587331</v>
      </c>
      <c r="FS306">
        <v>0.02732637402327649</v>
      </c>
      <c r="FT306">
        <v>1</v>
      </c>
      <c r="FU306">
        <v>-2.23235294117647</v>
      </c>
      <c r="FV306">
        <v>7.277310895506243</v>
      </c>
      <c r="FW306">
        <v>6.124287261687504</v>
      </c>
      <c r="FX306">
        <v>0</v>
      </c>
      <c r="FY306">
        <v>0.00122499525</v>
      </c>
      <c r="FZ306">
        <v>9.061013133207437E-05</v>
      </c>
      <c r="GA306">
        <v>0.0009494822136478321</v>
      </c>
      <c r="GB306">
        <v>1</v>
      </c>
      <c r="GC306">
        <v>2</v>
      </c>
      <c r="GD306">
        <v>3</v>
      </c>
      <c r="GE306" t="s">
        <v>434</v>
      </c>
      <c r="GF306">
        <v>3.12737</v>
      </c>
      <c r="GG306">
        <v>2.73118</v>
      </c>
      <c r="GH306">
        <v>0.0853405</v>
      </c>
      <c r="GI306">
        <v>0.0857449</v>
      </c>
      <c r="GJ306">
        <v>0.10567</v>
      </c>
      <c r="GK306">
        <v>0.106207</v>
      </c>
      <c r="GL306">
        <v>27416.3</v>
      </c>
      <c r="GM306">
        <v>26559.9</v>
      </c>
      <c r="GN306">
        <v>30516.1</v>
      </c>
      <c r="GO306">
        <v>29305.8</v>
      </c>
      <c r="GP306">
        <v>37667.5</v>
      </c>
      <c r="GQ306">
        <v>34450.4</v>
      </c>
      <c r="GR306">
        <v>46688.3</v>
      </c>
      <c r="GS306">
        <v>43535</v>
      </c>
      <c r="GT306">
        <v>1.81813</v>
      </c>
      <c r="GU306">
        <v>1.87698</v>
      </c>
      <c r="GV306">
        <v>0.0866614</v>
      </c>
      <c r="GW306">
        <v>0</v>
      </c>
      <c r="GX306">
        <v>28.5897</v>
      </c>
      <c r="GY306">
        <v>999.9</v>
      </c>
      <c r="GZ306">
        <v>54.8</v>
      </c>
      <c r="HA306">
        <v>31.1</v>
      </c>
      <c r="HB306">
        <v>27.6317</v>
      </c>
      <c r="HC306">
        <v>63.4617</v>
      </c>
      <c r="HD306">
        <v>16.5184</v>
      </c>
      <c r="HE306">
        <v>1</v>
      </c>
      <c r="HF306">
        <v>0.158069</v>
      </c>
      <c r="HG306">
        <v>-1.31029</v>
      </c>
      <c r="HH306">
        <v>20.2127</v>
      </c>
      <c r="HI306">
        <v>5.23796</v>
      </c>
      <c r="HJ306">
        <v>11.974</v>
      </c>
      <c r="HK306">
        <v>4.9723</v>
      </c>
      <c r="HL306">
        <v>3.291</v>
      </c>
      <c r="HM306">
        <v>9999</v>
      </c>
      <c r="HN306">
        <v>9999</v>
      </c>
      <c r="HO306">
        <v>9999</v>
      </c>
      <c r="HP306">
        <v>999.9</v>
      </c>
      <c r="HQ306">
        <v>4.97295</v>
      </c>
      <c r="HR306">
        <v>1.8773</v>
      </c>
      <c r="HS306">
        <v>1.87546</v>
      </c>
      <c r="HT306">
        <v>1.87821</v>
      </c>
      <c r="HU306">
        <v>1.87498</v>
      </c>
      <c r="HV306">
        <v>1.87851</v>
      </c>
      <c r="HW306">
        <v>1.87561</v>
      </c>
      <c r="HX306">
        <v>1.87683</v>
      </c>
      <c r="HY306">
        <v>0</v>
      </c>
      <c r="HZ306">
        <v>0</v>
      </c>
      <c r="IA306">
        <v>0</v>
      </c>
      <c r="IB306">
        <v>0</v>
      </c>
      <c r="IC306" t="s">
        <v>426</v>
      </c>
      <c r="ID306" t="s">
        <v>427</v>
      </c>
      <c r="IE306" t="s">
        <v>428</v>
      </c>
      <c r="IF306" t="s">
        <v>428</v>
      </c>
      <c r="IG306" t="s">
        <v>428</v>
      </c>
      <c r="IH306" t="s">
        <v>428</v>
      </c>
      <c r="II306">
        <v>0</v>
      </c>
      <c r="IJ306">
        <v>100</v>
      </c>
      <c r="IK306">
        <v>100</v>
      </c>
      <c r="IL306">
        <v>0.119</v>
      </c>
      <c r="IM306">
        <v>0.2298</v>
      </c>
      <c r="IN306">
        <v>-0.2620446997112612</v>
      </c>
      <c r="IO306">
        <v>0.0009670109888777422</v>
      </c>
      <c r="IP306">
        <v>-2.06069886015755E-07</v>
      </c>
      <c r="IQ306">
        <v>1.492131737393187E-10</v>
      </c>
      <c r="IR306">
        <v>-0.04753701319922854</v>
      </c>
      <c r="IS306">
        <v>-0.001311061913088307</v>
      </c>
      <c r="IT306">
        <v>0.0006994928358591311</v>
      </c>
      <c r="IU306">
        <v>-6.08881213830995E-06</v>
      </c>
      <c r="IV306">
        <v>3</v>
      </c>
      <c r="IW306">
        <v>2112</v>
      </c>
      <c r="IX306">
        <v>1</v>
      </c>
      <c r="IY306">
        <v>30</v>
      </c>
      <c r="IZ306">
        <v>189307</v>
      </c>
      <c r="JA306">
        <v>189307</v>
      </c>
      <c r="JB306">
        <v>1.1145</v>
      </c>
      <c r="JC306">
        <v>2.55371</v>
      </c>
      <c r="JD306">
        <v>1.39893</v>
      </c>
      <c r="JE306">
        <v>2.35229</v>
      </c>
      <c r="JF306">
        <v>1.44897</v>
      </c>
      <c r="JG306">
        <v>2.59033</v>
      </c>
      <c r="JH306">
        <v>37.4338</v>
      </c>
      <c r="JI306">
        <v>24.2188</v>
      </c>
      <c r="JJ306">
        <v>18</v>
      </c>
      <c r="JK306">
        <v>475.932</v>
      </c>
      <c r="JL306">
        <v>483.266</v>
      </c>
      <c r="JM306">
        <v>30.6406</v>
      </c>
      <c r="JN306">
        <v>29.2011</v>
      </c>
      <c r="JO306">
        <v>30.0001</v>
      </c>
      <c r="JP306">
        <v>28.8944</v>
      </c>
      <c r="JQ306">
        <v>28.9573</v>
      </c>
      <c r="JR306">
        <v>22.3359</v>
      </c>
      <c r="JS306">
        <v>22.5852</v>
      </c>
      <c r="JT306">
        <v>100</v>
      </c>
      <c r="JU306">
        <v>30.6497</v>
      </c>
      <c r="JV306">
        <v>420</v>
      </c>
      <c r="JW306">
        <v>23.7143</v>
      </c>
      <c r="JX306">
        <v>100.892</v>
      </c>
      <c r="JY306">
        <v>100.149</v>
      </c>
    </row>
    <row r="307" spans="1:285">
      <c r="A307">
        <v>291</v>
      </c>
      <c r="B307">
        <v>1758507004.1</v>
      </c>
      <c r="C307">
        <v>3487.5</v>
      </c>
      <c r="D307" t="s">
        <v>1014</v>
      </c>
      <c r="E307" t="s">
        <v>1015</v>
      </c>
      <c r="F307">
        <v>5</v>
      </c>
      <c r="G307" t="s">
        <v>975</v>
      </c>
      <c r="H307" t="s">
        <v>420</v>
      </c>
      <c r="I307" t="s">
        <v>421</v>
      </c>
      <c r="J307">
        <v>1758507001.1</v>
      </c>
      <c r="K307">
        <f>(L307)/1000</f>
        <v>0</v>
      </c>
      <c r="L307">
        <f>1000*DL307*AJ307*(DH307-DI307)/(100*DA307*(1000-AJ307*DH307))</f>
        <v>0</v>
      </c>
      <c r="M307">
        <f>DL307*AJ307*(DG307-DF307*(1000-AJ307*DI307)/(1000-AJ307*DH307))/(100*DA307)</f>
        <v>0</v>
      </c>
      <c r="N307">
        <f>DF307 - IF(AJ307&gt;1, M307*DA307*100.0/(AL307), 0)</f>
        <v>0</v>
      </c>
      <c r="O307">
        <f>((U307-K307/2)*N307-M307)/(U307+K307/2)</f>
        <v>0</v>
      </c>
      <c r="P307">
        <f>O307*(DM307+DN307)/1000.0</f>
        <v>0</v>
      </c>
      <c r="Q307">
        <f>(DF307 - IF(AJ307&gt;1, M307*DA307*100.0/(AL307), 0))*(DM307+DN307)/1000.0</f>
        <v>0</v>
      </c>
      <c r="R307">
        <f>2.0/((1/T307-1/S307)+SIGN(T307)*SQRT((1/T307-1/S307)*(1/T307-1/S307) + 4*DB307/((DB307+1)*(DB307+1))*(2*1/T307*1/S307-1/S307*1/S307)))</f>
        <v>0</v>
      </c>
      <c r="S307">
        <f>IF(LEFT(DC307,1)&lt;&gt;"0",IF(LEFT(DC307,1)="1",3.0,DD307),$D$5+$E$5*(DT307*DM307/($K$5*1000))+$F$5*(DT307*DM307/($K$5*1000))*MAX(MIN(DA307,$J$5),$I$5)*MAX(MIN(DA307,$J$5),$I$5)+$G$5*MAX(MIN(DA307,$J$5),$I$5)*(DT307*DM307/($K$5*1000))+$H$5*(DT307*DM307/($K$5*1000))*(DT307*DM307/($K$5*1000)))</f>
        <v>0</v>
      </c>
      <c r="T307">
        <f>K307*(1000-(1000*0.61365*exp(17.502*X307/(240.97+X307))/(DM307+DN307)+DH307)/2)/(1000*0.61365*exp(17.502*X307/(240.97+X307))/(DM307+DN307)-DH307)</f>
        <v>0</v>
      </c>
      <c r="U307">
        <f>1/((DB307+1)/(R307/1.6)+1/(S307/1.37)) + DB307/((DB307+1)/(R307/1.6) + DB307/(S307/1.37))</f>
        <v>0</v>
      </c>
      <c r="V307">
        <f>(CW307*CZ307)</f>
        <v>0</v>
      </c>
      <c r="W307">
        <f>(DO307+(V307+2*0.95*5.67E-8*(((DO307+$B$7)+273)^4-(DO307+273)^4)-44100*K307)/(1.84*29.3*S307+8*0.95*5.67E-8*(DO307+273)^3))</f>
        <v>0</v>
      </c>
      <c r="X307">
        <f>($C$7*DP307+$D$7*DQ307+$E$7*W307)</f>
        <v>0</v>
      </c>
      <c r="Y307">
        <f>0.61365*exp(17.502*X307/(240.97+X307))</f>
        <v>0</v>
      </c>
      <c r="Z307">
        <f>(AA307/AB307*100)</f>
        <v>0</v>
      </c>
      <c r="AA307">
        <f>DH307*(DM307+DN307)/1000</f>
        <v>0</v>
      </c>
      <c r="AB307">
        <f>0.61365*exp(17.502*DO307/(240.97+DO307))</f>
        <v>0</v>
      </c>
      <c r="AC307">
        <f>(Y307-DH307*(DM307+DN307)/1000)</f>
        <v>0</v>
      </c>
      <c r="AD307">
        <f>(-K307*44100)</f>
        <v>0</v>
      </c>
      <c r="AE307">
        <f>2*29.3*S307*0.92*(DO307-X307)</f>
        <v>0</v>
      </c>
      <c r="AF307">
        <f>2*0.95*5.67E-8*(((DO307+$B$7)+273)^4-(X307+273)^4)</f>
        <v>0</v>
      </c>
      <c r="AG307">
        <f>V307+AF307+AD307+AE307</f>
        <v>0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MAX(0,($B$13+$C$13*DT307)/(1+$D$13*DT307)*DM307/(DO307+273)*$E$13)</f>
        <v>0</v>
      </c>
      <c r="AM307" t="s">
        <v>422</v>
      </c>
      <c r="AN307" t="s">
        <v>422</v>
      </c>
      <c r="AO307">
        <v>0</v>
      </c>
      <c r="AP307">
        <v>0</v>
      </c>
      <c r="AQ307">
        <f>1-AO307/AP307</f>
        <v>0</v>
      </c>
      <c r="AR307">
        <v>0</v>
      </c>
      <c r="AS307" t="s">
        <v>422</v>
      </c>
      <c r="AT307" t="s">
        <v>422</v>
      </c>
      <c r="AU307">
        <v>0</v>
      </c>
      <c r="AV307">
        <v>0</v>
      </c>
      <c r="AW307">
        <f>1-AU307/AV307</f>
        <v>0</v>
      </c>
      <c r="AX307">
        <v>0.5</v>
      </c>
      <c r="AY307">
        <f>CX307</f>
        <v>0</v>
      </c>
      <c r="AZ307">
        <f>M307</f>
        <v>0</v>
      </c>
      <c r="BA307">
        <f>AW307*AX307*AY307</f>
        <v>0</v>
      </c>
      <c r="BB307">
        <f>(AZ307-AR307)/AY307</f>
        <v>0</v>
      </c>
      <c r="BC307">
        <f>(AP307-AV307)/AV307</f>
        <v>0</v>
      </c>
      <c r="BD307">
        <f>AO307/(AQ307+AO307/AV307)</f>
        <v>0</v>
      </c>
      <c r="BE307" t="s">
        <v>422</v>
      </c>
      <c r="BF307">
        <v>0</v>
      </c>
      <c r="BG307">
        <f>IF(BF307&lt;&gt;0, BF307, BD307)</f>
        <v>0</v>
      </c>
      <c r="BH307">
        <f>1-BG307/AV307</f>
        <v>0</v>
      </c>
      <c r="BI307">
        <f>(AV307-AU307)/(AV307-BG307)</f>
        <v>0</v>
      </c>
      <c r="BJ307">
        <f>(AP307-AV307)/(AP307-BG307)</f>
        <v>0</v>
      </c>
      <c r="BK307">
        <f>(AV307-AU307)/(AV307-AO307)</f>
        <v>0</v>
      </c>
      <c r="BL307">
        <f>(AP307-AV307)/(AP307-AO307)</f>
        <v>0</v>
      </c>
      <c r="BM307">
        <f>(BI307*BG307/AU307)</f>
        <v>0</v>
      </c>
      <c r="BN307">
        <f>(1-BM307)</f>
        <v>0</v>
      </c>
      <c r="CW307">
        <f>$B$11*DU307+$C$11*DV307+$F$11*EG307*(1-EJ307)</f>
        <v>0</v>
      </c>
      <c r="CX307">
        <f>CW307*CY307</f>
        <v>0</v>
      </c>
      <c r="CY307">
        <f>($B$11*$D$9+$C$11*$D$9+$F$11*((ET307+EL307)/MAX(ET307+EL307+EU307, 0.1)*$I$9+EU307/MAX(ET307+EL307+EU307, 0.1)*$J$9))/($B$11+$C$11+$F$11)</f>
        <v>0</v>
      </c>
      <c r="CZ307">
        <f>($B$11*$K$9+$C$11*$K$9+$F$11*((ET307+EL307)/MAX(ET307+EL307+EU307, 0.1)*$P$9+EU307/MAX(ET307+EL307+EU307, 0.1)*$Q$9))/($B$11+$C$11+$F$11)</f>
        <v>0</v>
      </c>
      <c r="DA307">
        <v>5.52</v>
      </c>
      <c r="DB307">
        <v>0.5</v>
      </c>
      <c r="DC307" t="s">
        <v>423</v>
      </c>
      <c r="DD307">
        <v>2</v>
      </c>
      <c r="DE307">
        <v>1758507001.1</v>
      </c>
      <c r="DF307">
        <v>420.4537777777778</v>
      </c>
      <c r="DG307">
        <v>420.0077777777778</v>
      </c>
      <c r="DH307">
        <v>23.7722</v>
      </c>
      <c r="DI307">
        <v>23.77077777777778</v>
      </c>
      <c r="DJ307">
        <v>420.3347777777778</v>
      </c>
      <c r="DK307">
        <v>23.54232222222222</v>
      </c>
      <c r="DL307">
        <v>500.049</v>
      </c>
      <c r="DM307">
        <v>89.98016666666666</v>
      </c>
      <c r="DN307">
        <v>0.05364361111111111</v>
      </c>
      <c r="DO307">
        <v>30.03</v>
      </c>
      <c r="DP307">
        <v>29.99948888888888</v>
      </c>
      <c r="DQ307">
        <v>999.9000000000001</v>
      </c>
      <c r="DR307">
        <v>0</v>
      </c>
      <c r="DS307">
        <v>0</v>
      </c>
      <c r="DT307">
        <v>10004.51111111111</v>
      </c>
      <c r="DU307">
        <v>0</v>
      </c>
      <c r="DV307">
        <v>1.65492</v>
      </c>
      <c r="DW307">
        <v>0.4461466666666667</v>
      </c>
      <c r="DX307">
        <v>430.6926666666667</v>
      </c>
      <c r="DY307">
        <v>430.2347777777778</v>
      </c>
      <c r="DZ307">
        <v>0.001398723333333333</v>
      </c>
      <c r="EA307">
        <v>420.0077777777778</v>
      </c>
      <c r="EB307">
        <v>23.77077777777778</v>
      </c>
      <c r="EC307">
        <v>2.139024444444444</v>
      </c>
      <c r="ED307">
        <v>2.138898888888889</v>
      </c>
      <c r="EE307">
        <v>18.51281111111111</v>
      </c>
      <c r="EF307">
        <v>18.51185555555556</v>
      </c>
      <c r="EG307">
        <v>0.00500056</v>
      </c>
      <c r="EH307">
        <v>0</v>
      </c>
      <c r="EI307">
        <v>0</v>
      </c>
      <c r="EJ307">
        <v>0</v>
      </c>
      <c r="EK307">
        <v>-1.411111111111111</v>
      </c>
      <c r="EL307">
        <v>0.00500056</v>
      </c>
      <c r="EM307">
        <v>-5.377777777777777</v>
      </c>
      <c r="EN307">
        <v>-2.522222222222223</v>
      </c>
      <c r="EO307">
        <v>35.27755555555556</v>
      </c>
      <c r="EP307">
        <v>38.812</v>
      </c>
      <c r="EQ307">
        <v>37.17322222222222</v>
      </c>
      <c r="ER307">
        <v>38.41655555555556</v>
      </c>
      <c r="ES307">
        <v>37.70122222222222</v>
      </c>
      <c r="ET307">
        <v>0</v>
      </c>
      <c r="EU307">
        <v>0</v>
      </c>
      <c r="EV307">
        <v>0</v>
      </c>
      <c r="EW307">
        <v>1758507006.1</v>
      </c>
      <c r="EX307">
        <v>0</v>
      </c>
      <c r="EY307">
        <v>-1.668</v>
      </c>
      <c r="EZ307">
        <v>6.276922878476037</v>
      </c>
      <c r="FA307">
        <v>-20.49999988293035</v>
      </c>
      <c r="FB307">
        <v>-5.552</v>
      </c>
      <c r="FC307">
        <v>15</v>
      </c>
      <c r="FD307">
        <v>0</v>
      </c>
      <c r="FE307" t="s">
        <v>424</v>
      </c>
      <c r="FF307">
        <v>1747148579.5</v>
      </c>
      <c r="FG307">
        <v>1747148584.5</v>
      </c>
      <c r="FH307">
        <v>0</v>
      </c>
      <c r="FI307">
        <v>0.162</v>
      </c>
      <c r="FJ307">
        <v>-0.001</v>
      </c>
      <c r="FK307">
        <v>0.139</v>
      </c>
      <c r="FL307">
        <v>0.058</v>
      </c>
      <c r="FM307">
        <v>420</v>
      </c>
      <c r="FN307">
        <v>16</v>
      </c>
      <c r="FO307">
        <v>0.19</v>
      </c>
      <c r="FP307">
        <v>0.02</v>
      </c>
      <c r="FQ307">
        <v>0.4461773658536586</v>
      </c>
      <c r="FR307">
        <v>-0.07557656445992995</v>
      </c>
      <c r="FS307">
        <v>0.02617825007171738</v>
      </c>
      <c r="FT307">
        <v>1</v>
      </c>
      <c r="FU307">
        <v>-2.241176470588235</v>
      </c>
      <c r="FV307">
        <v>7.34606568706435</v>
      </c>
      <c r="FW307">
        <v>6.189702912525667</v>
      </c>
      <c r="FX307">
        <v>0</v>
      </c>
      <c r="FY307">
        <v>0.001045320487804878</v>
      </c>
      <c r="FZ307">
        <v>0.002277812759581881</v>
      </c>
      <c r="GA307">
        <v>0.0007995800739848483</v>
      </c>
      <c r="GB307">
        <v>1</v>
      </c>
      <c r="GC307">
        <v>2</v>
      </c>
      <c r="GD307">
        <v>3</v>
      </c>
      <c r="GE307" t="s">
        <v>434</v>
      </c>
      <c r="GF307">
        <v>3.12699</v>
      </c>
      <c r="GG307">
        <v>2.73148</v>
      </c>
      <c r="GH307">
        <v>0.08533880000000001</v>
      </c>
      <c r="GI307">
        <v>0.0857368</v>
      </c>
      <c r="GJ307">
        <v>0.105668</v>
      </c>
      <c r="GK307">
        <v>0.106207</v>
      </c>
      <c r="GL307">
        <v>27416.7</v>
      </c>
      <c r="GM307">
        <v>26560.2</v>
      </c>
      <c r="GN307">
        <v>30516.6</v>
      </c>
      <c r="GO307">
        <v>29305.8</v>
      </c>
      <c r="GP307">
        <v>37668.1</v>
      </c>
      <c r="GQ307">
        <v>34450.7</v>
      </c>
      <c r="GR307">
        <v>46688.9</v>
      </c>
      <c r="GS307">
        <v>43535.3</v>
      </c>
      <c r="GT307">
        <v>1.81765</v>
      </c>
      <c r="GU307">
        <v>1.87738</v>
      </c>
      <c r="GV307">
        <v>0.0864714</v>
      </c>
      <c r="GW307">
        <v>0</v>
      </c>
      <c r="GX307">
        <v>28.5903</v>
      </c>
      <c r="GY307">
        <v>999.9</v>
      </c>
      <c r="GZ307">
        <v>54.8</v>
      </c>
      <c r="HA307">
        <v>31.1</v>
      </c>
      <c r="HB307">
        <v>27.629</v>
      </c>
      <c r="HC307">
        <v>63.3817</v>
      </c>
      <c r="HD307">
        <v>16.6827</v>
      </c>
      <c r="HE307">
        <v>1</v>
      </c>
      <c r="HF307">
        <v>0.158089</v>
      </c>
      <c r="HG307">
        <v>-1.31416</v>
      </c>
      <c r="HH307">
        <v>20.2126</v>
      </c>
      <c r="HI307">
        <v>5.23736</v>
      </c>
      <c r="HJ307">
        <v>11.974</v>
      </c>
      <c r="HK307">
        <v>4.97215</v>
      </c>
      <c r="HL307">
        <v>3.291</v>
      </c>
      <c r="HM307">
        <v>9999</v>
      </c>
      <c r="HN307">
        <v>9999</v>
      </c>
      <c r="HO307">
        <v>9999</v>
      </c>
      <c r="HP307">
        <v>999.9</v>
      </c>
      <c r="HQ307">
        <v>4.97297</v>
      </c>
      <c r="HR307">
        <v>1.87729</v>
      </c>
      <c r="HS307">
        <v>1.87545</v>
      </c>
      <c r="HT307">
        <v>1.8782</v>
      </c>
      <c r="HU307">
        <v>1.87497</v>
      </c>
      <c r="HV307">
        <v>1.87851</v>
      </c>
      <c r="HW307">
        <v>1.87561</v>
      </c>
      <c r="HX307">
        <v>1.87682</v>
      </c>
      <c r="HY307">
        <v>0</v>
      </c>
      <c r="HZ307">
        <v>0</v>
      </c>
      <c r="IA307">
        <v>0</v>
      </c>
      <c r="IB307">
        <v>0</v>
      </c>
      <c r="IC307" t="s">
        <v>426</v>
      </c>
      <c r="ID307" t="s">
        <v>427</v>
      </c>
      <c r="IE307" t="s">
        <v>428</v>
      </c>
      <c r="IF307" t="s">
        <v>428</v>
      </c>
      <c r="IG307" t="s">
        <v>428</v>
      </c>
      <c r="IH307" t="s">
        <v>428</v>
      </c>
      <c r="II307">
        <v>0</v>
      </c>
      <c r="IJ307">
        <v>100</v>
      </c>
      <c r="IK307">
        <v>100</v>
      </c>
      <c r="IL307">
        <v>0.119</v>
      </c>
      <c r="IM307">
        <v>0.2298</v>
      </c>
      <c r="IN307">
        <v>-0.2620446997112612</v>
      </c>
      <c r="IO307">
        <v>0.0009670109888777422</v>
      </c>
      <c r="IP307">
        <v>-2.06069886015755E-07</v>
      </c>
      <c r="IQ307">
        <v>1.492131737393187E-10</v>
      </c>
      <c r="IR307">
        <v>-0.04753701319922854</v>
      </c>
      <c r="IS307">
        <v>-0.001311061913088307</v>
      </c>
      <c r="IT307">
        <v>0.0006994928358591311</v>
      </c>
      <c r="IU307">
        <v>-6.08881213830995E-06</v>
      </c>
      <c r="IV307">
        <v>3</v>
      </c>
      <c r="IW307">
        <v>2112</v>
      </c>
      <c r="IX307">
        <v>1</v>
      </c>
      <c r="IY307">
        <v>30</v>
      </c>
      <c r="IZ307">
        <v>189307.1</v>
      </c>
      <c r="JA307">
        <v>189307</v>
      </c>
      <c r="JB307">
        <v>1.1145</v>
      </c>
      <c r="JC307">
        <v>2.55615</v>
      </c>
      <c r="JD307">
        <v>1.39893</v>
      </c>
      <c r="JE307">
        <v>2.35229</v>
      </c>
      <c r="JF307">
        <v>1.44897</v>
      </c>
      <c r="JG307">
        <v>2.51953</v>
      </c>
      <c r="JH307">
        <v>37.4338</v>
      </c>
      <c r="JI307">
        <v>24.2188</v>
      </c>
      <c r="JJ307">
        <v>18</v>
      </c>
      <c r="JK307">
        <v>475.673</v>
      </c>
      <c r="JL307">
        <v>483.533</v>
      </c>
      <c r="JM307">
        <v>30.6448</v>
      </c>
      <c r="JN307">
        <v>29.2011</v>
      </c>
      <c r="JO307">
        <v>30.0001</v>
      </c>
      <c r="JP307">
        <v>28.8944</v>
      </c>
      <c r="JQ307">
        <v>28.9573</v>
      </c>
      <c r="JR307">
        <v>22.3388</v>
      </c>
      <c r="JS307">
        <v>22.5852</v>
      </c>
      <c r="JT307">
        <v>100</v>
      </c>
      <c r="JU307">
        <v>30.6472</v>
      </c>
      <c r="JV307">
        <v>420</v>
      </c>
      <c r="JW307">
        <v>23.7151</v>
      </c>
      <c r="JX307">
        <v>100.893</v>
      </c>
      <c r="JY307">
        <v>100.149</v>
      </c>
    </row>
    <row r="308" spans="1:285">
      <c r="A308">
        <v>292</v>
      </c>
      <c r="B308">
        <v>1758507006.1</v>
      </c>
      <c r="C308">
        <v>3489.5</v>
      </c>
      <c r="D308" t="s">
        <v>1016</v>
      </c>
      <c r="E308" t="s">
        <v>1017</v>
      </c>
      <c r="F308">
        <v>5</v>
      </c>
      <c r="G308" t="s">
        <v>975</v>
      </c>
      <c r="H308" t="s">
        <v>420</v>
      </c>
      <c r="I308" t="s">
        <v>421</v>
      </c>
      <c r="J308">
        <v>1758507003.1</v>
      </c>
      <c r="K308">
        <f>(L308)/1000</f>
        <v>0</v>
      </c>
      <c r="L308">
        <f>1000*DL308*AJ308*(DH308-DI308)/(100*DA308*(1000-AJ308*DH308))</f>
        <v>0</v>
      </c>
      <c r="M308">
        <f>DL308*AJ308*(DG308-DF308*(1000-AJ308*DI308)/(1000-AJ308*DH308))/(100*DA308)</f>
        <v>0</v>
      </c>
      <c r="N308">
        <f>DF308 - IF(AJ308&gt;1, M308*DA308*100.0/(AL308), 0)</f>
        <v>0</v>
      </c>
      <c r="O308">
        <f>((U308-K308/2)*N308-M308)/(U308+K308/2)</f>
        <v>0</v>
      </c>
      <c r="P308">
        <f>O308*(DM308+DN308)/1000.0</f>
        <v>0</v>
      </c>
      <c r="Q308">
        <f>(DF308 - IF(AJ308&gt;1, M308*DA308*100.0/(AL308), 0))*(DM308+DN308)/1000.0</f>
        <v>0</v>
      </c>
      <c r="R308">
        <f>2.0/((1/T308-1/S308)+SIGN(T308)*SQRT((1/T308-1/S308)*(1/T308-1/S308) + 4*DB308/((DB308+1)*(DB308+1))*(2*1/T308*1/S308-1/S308*1/S308)))</f>
        <v>0</v>
      </c>
      <c r="S308">
        <f>IF(LEFT(DC308,1)&lt;&gt;"0",IF(LEFT(DC308,1)="1",3.0,DD308),$D$5+$E$5*(DT308*DM308/($K$5*1000))+$F$5*(DT308*DM308/($K$5*1000))*MAX(MIN(DA308,$J$5),$I$5)*MAX(MIN(DA308,$J$5),$I$5)+$G$5*MAX(MIN(DA308,$J$5),$I$5)*(DT308*DM308/($K$5*1000))+$H$5*(DT308*DM308/($K$5*1000))*(DT308*DM308/($K$5*1000)))</f>
        <v>0</v>
      </c>
      <c r="T308">
        <f>K308*(1000-(1000*0.61365*exp(17.502*X308/(240.97+X308))/(DM308+DN308)+DH308)/2)/(1000*0.61365*exp(17.502*X308/(240.97+X308))/(DM308+DN308)-DH308)</f>
        <v>0</v>
      </c>
      <c r="U308">
        <f>1/((DB308+1)/(R308/1.6)+1/(S308/1.37)) + DB308/((DB308+1)/(R308/1.6) + DB308/(S308/1.37))</f>
        <v>0</v>
      </c>
      <c r="V308">
        <f>(CW308*CZ308)</f>
        <v>0</v>
      </c>
      <c r="W308">
        <f>(DO308+(V308+2*0.95*5.67E-8*(((DO308+$B$7)+273)^4-(DO308+273)^4)-44100*K308)/(1.84*29.3*S308+8*0.95*5.67E-8*(DO308+273)^3))</f>
        <v>0</v>
      </c>
      <c r="X308">
        <f>($C$7*DP308+$D$7*DQ308+$E$7*W308)</f>
        <v>0</v>
      </c>
      <c r="Y308">
        <f>0.61365*exp(17.502*X308/(240.97+X308))</f>
        <v>0</v>
      </c>
      <c r="Z308">
        <f>(AA308/AB308*100)</f>
        <v>0</v>
      </c>
      <c r="AA308">
        <f>DH308*(DM308+DN308)/1000</f>
        <v>0</v>
      </c>
      <c r="AB308">
        <f>0.61365*exp(17.502*DO308/(240.97+DO308))</f>
        <v>0</v>
      </c>
      <c r="AC308">
        <f>(Y308-DH308*(DM308+DN308)/1000)</f>
        <v>0</v>
      </c>
      <c r="AD308">
        <f>(-K308*44100)</f>
        <v>0</v>
      </c>
      <c r="AE308">
        <f>2*29.3*S308*0.92*(DO308-X308)</f>
        <v>0</v>
      </c>
      <c r="AF308">
        <f>2*0.95*5.67E-8*(((DO308+$B$7)+273)^4-(X308+273)^4)</f>
        <v>0</v>
      </c>
      <c r="AG308">
        <f>V308+AF308+AD308+AE308</f>
        <v>0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MAX(0,($B$13+$C$13*DT308)/(1+$D$13*DT308)*DM308/(DO308+273)*$E$13)</f>
        <v>0</v>
      </c>
      <c r="AM308" t="s">
        <v>422</v>
      </c>
      <c r="AN308" t="s">
        <v>422</v>
      </c>
      <c r="AO308">
        <v>0</v>
      </c>
      <c r="AP308">
        <v>0</v>
      </c>
      <c r="AQ308">
        <f>1-AO308/AP308</f>
        <v>0</v>
      </c>
      <c r="AR308">
        <v>0</v>
      </c>
      <c r="AS308" t="s">
        <v>422</v>
      </c>
      <c r="AT308" t="s">
        <v>422</v>
      </c>
      <c r="AU308">
        <v>0</v>
      </c>
      <c r="AV308">
        <v>0</v>
      </c>
      <c r="AW308">
        <f>1-AU308/AV308</f>
        <v>0</v>
      </c>
      <c r="AX308">
        <v>0.5</v>
      </c>
      <c r="AY308">
        <f>CX308</f>
        <v>0</v>
      </c>
      <c r="AZ308">
        <f>M308</f>
        <v>0</v>
      </c>
      <c r="BA308">
        <f>AW308*AX308*AY308</f>
        <v>0</v>
      </c>
      <c r="BB308">
        <f>(AZ308-AR308)/AY308</f>
        <v>0</v>
      </c>
      <c r="BC308">
        <f>(AP308-AV308)/AV308</f>
        <v>0</v>
      </c>
      <c r="BD308">
        <f>AO308/(AQ308+AO308/AV308)</f>
        <v>0</v>
      </c>
      <c r="BE308" t="s">
        <v>422</v>
      </c>
      <c r="BF308">
        <v>0</v>
      </c>
      <c r="BG308">
        <f>IF(BF308&lt;&gt;0, BF308, BD308)</f>
        <v>0</v>
      </c>
      <c r="BH308">
        <f>1-BG308/AV308</f>
        <v>0</v>
      </c>
      <c r="BI308">
        <f>(AV308-AU308)/(AV308-BG308)</f>
        <v>0</v>
      </c>
      <c r="BJ308">
        <f>(AP308-AV308)/(AP308-BG308)</f>
        <v>0</v>
      </c>
      <c r="BK308">
        <f>(AV308-AU308)/(AV308-AO308)</f>
        <v>0</v>
      </c>
      <c r="BL308">
        <f>(AP308-AV308)/(AP308-AO308)</f>
        <v>0</v>
      </c>
      <c r="BM308">
        <f>(BI308*BG308/AU308)</f>
        <v>0</v>
      </c>
      <c r="BN308">
        <f>(1-BM308)</f>
        <v>0</v>
      </c>
      <c r="CW308">
        <f>$B$11*DU308+$C$11*DV308+$F$11*EG308*(1-EJ308)</f>
        <v>0</v>
      </c>
      <c r="CX308">
        <f>CW308*CY308</f>
        <v>0</v>
      </c>
      <c r="CY308">
        <f>($B$11*$D$9+$C$11*$D$9+$F$11*((ET308+EL308)/MAX(ET308+EL308+EU308, 0.1)*$I$9+EU308/MAX(ET308+EL308+EU308, 0.1)*$J$9))/($B$11+$C$11+$F$11)</f>
        <v>0</v>
      </c>
      <c r="CZ308">
        <f>($B$11*$K$9+$C$11*$K$9+$F$11*((ET308+EL308)/MAX(ET308+EL308+EU308, 0.1)*$P$9+EU308/MAX(ET308+EL308+EU308, 0.1)*$Q$9))/($B$11+$C$11+$F$11)</f>
        <v>0</v>
      </c>
      <c r="DA308">
        <v>5.52</v>
      </c>
      <c r="DB308">
        <v>0.5</v>
      </c>
      <c r="DC308" t="s">
        <v>423</v>
      </c>
      <c r="DD308">
        <v>2</v>
      </c>
      <c r="DE308">
        <v>1758507003.1</v>
      </c>
      <c r="DF308">
        <v>420.4451111111111</v>
      </c>
      <c r="DG308">
        <v>419.984</v>
      </c>
      <c r="DH308">
        <v>23.77161111111111</v>
      </c>
      <c r="DI308">
        <v>23.77067777777778</v>
      </c>
      <c r="DJ308">
        <v>420.3261111111111</v>
      </c>
      <c r="DK308">
        <v>23.54176666666667</v>
      </c>
      <c r="DL308">
        <v>499.9946666666666</v>
      </c>
      <c r="DM308">
        <v>89.97982222222223</v>
      </c>
      <c r="DN308">
        <v>0.05381003333333333</v>
      </c>
      <c r="DO308">
        <v>30.03</v>
      </c>
      <c r="DP308">
        <v>30.00085555555556</v>
      </c>
      <c r="DQ308">
        <v>999.9000000000001</v>
      </c>
      <c r="DR308">
        <v>0</v>
      </c>
      <c r="DS308">
        <v>0</v>
      </c>
      <c r="DT308">
        <v>9987.494444444445</v>
      </c>
      <c r="DU308">
        <v>0</v>
      </c>
      <c r="DV308">
        <v>1.65492</v>
      </c>
      <c r="DW308">
        <v>0.461297</v>
      </c>
      <c r="DX308">
        <v>430.6836666666666</v>
      </c>
      <c r="DY308">
        <v>430.2104444444444</v>
      </c>
      <c r="DZ308">
        <v>0.0009227336666666665</v>
      </c>
      <c r="EA308">
        <v>419.984</v>
      </c>
      <c r="EB308">
        <v>23.77067777777778</v>
      </c>
      <c r="EC308">
        <v>2.138964444444444</v>
      </c>
      <c r="ED308">
        <v>2.138881111111111</v>
      </c>
      <c r="EE308">
        <v>18.51236666666667</v>
      </c>
      <c r="EF308">
        <v>18.51172222222222</v>
      </c>
      <c r="EG308">
        <v>0.00500056</v>
      </c>
      <c r="EH308">
        <v>0</v>
      </c>
      <c r="EI308">
        <v>0</v>
      </c>
      <c r="EJ308">
        <v>0</v>
      </c>
      <c r="EK308">
        <v>-1.255555555555556</v>
      </c>
      <c r="EL308">
        <v>0.00500056</v>
      </c>
      <c r="EM308">
        <v>-3.588888888888889</v>
      </c>
      <c r="EN308">
        <v>-2.4</v>
      </c>
      <c r="EO308">
        <v>35.31922222222222</v>
      </c>
      <c r="EP308">
        <v>38.812</v>
      </c>
      <c r="EQ308">
        <v>37.16633333333333</v>
      </c>
      <c r="ER308">
        <v>38.43033333333333</v>
      </c>
      <c r="ES308">
        <v>37.66655555555556</v>
      </c>
      <c r="ET308">
        <v>0</v>
      </c>
      <c r="EU308">
        <v>0</v>
      </c>
      <c r="EV308">
        <v>0</v>
      </c>
      <c r="EW308">
        <v>1758507007.9</v>
      </c>
      <c r="EX308">
        <v>0</v>
      </c>
      <c r="EY308">
        <v>-1.611538461538462</v>
      </c>
      <c r="EZ308">
        <v>0.4410254265063996</v>
      </c>
      <c r="FA308">
        <v>4.02393180655721</v>
      </c>
      <c r="FB308">
        <v>-4.803846153846154</v>
      </c>
      <c r="FC308">
        <v>15</v>
      </c>
      <c r="FD308">
        <v>0</v>
      </c>
      <c r="FE308" t="s">
        <v>424</v>
      </c>
      <c r="FF308">
        <v>1747148579.5</v>
      </c>
      <c r="FG308">
        <v>1747148584.5</v>
      </c>
      <c r="FH308">
        <v>0</v>
      </c>
      <c r="FI308">
        <v>0.162</v>
      </c>
      <c r="FJ308">
        <v>-0.001</v>
      </c>
      <c r="FK308">
        <v>0.139</v>
      </c>
      <c r="FL308">
        <v>0.058</v>
      </c>
      <c r="FM308">
        <v>420</v>
      </c>
      <c r="FN308">
        <v>16</v>
      </c>
      <c r="FO308">
        <v>0.19</v>
      </c>
      <c r="FP308">
        <v>0.02</v>
      </c>
      <c r="FQ308">
        <v>0.448160475</v>
      </c>
      <c r="FR308">
        <v>-0.05575950844277705</v>
      </c>
      <c r="FS308">
        <v>0.02753585990575517</v>
      </c>
      <c r="FT308">
        <v>1</v>
      </c>
      <c r="FU308">
        <v>-1.6</v>
      </c>
      <c r="FV308">
        <v>2.936592697034764</v>
      </c>
      <c r="FW308">
        <v>5.042641697971178</v>
      </c>
      <c r="FX308">
        <v>0</v>
      </c>
      <c r="FY308">
        <v>0.00099515955</v>
      </c>
      <c r="FZ308">
        <v>0.002117864127579736</v>
      </c>
      <c r="GA308">
        <v>0.0007792721858424356</v>
      </c>
      <c r="GB308">
        <v>1</v>
      </c>
      <c r="GC308">
        <v>2</v>
      </c>
      <c r="GD308">
        <v>3</v>
      </c>
      <c r="GE308" t="s">
        <v>434</v>
      </c>
      <c r="GF308">
        <v>3.12703</v>
      </c>
      <c r="GG308">
        <v>2.73187</v>
      </c>
      <c r="GH308">
        <v>0.0853372</v>
      </c>
      <c r="GI308">
        <v>0.0857279</v>
      </c>
      <c r="GJ308">
        <v>0.105667</v>
      </c>
      <c r="GK308">
        <v>0.106209</v>
      </c>
      <c r="GL308">
        <v>27416.7</v>
      </c>
      <c r="GM308">
        <v>26560.4</v>
      </c>
      <c r="GN308">
        <v>30516.5</v>
      </c>
      <c r="GO308">
        <v>29305.7</v>
      </c>
      <c r="GP308">
        <v>37667.9</v>
      </c>
      <c r="GQ308">
        <v>34450.9</v>
      </c>
      <c r="GR308">
        <v>46688.7</v>
      </c>
      <c r="GS308">
        <v>43535.7</v>
      </c>
      <c r="GT308">
        <v>1.8176</v>
      </c>
      <c r="GU308">
        <v>1.87722</v>
      </c>
      <c r="GV308">
        <v>0.0867248</v>
      </c>
      <c r="GW308">
        <v>0</v>
      </c>
      <c r="GX308">
        <v>28.5915</v>
      </c>
      <c r="GY308">
        <v>999.9</v>
      </c>
      <c r="GZ308">
        <v>54.8</v>
      </c>
      <c r="HA308">
        <v>31.1</v>
      </c>
      <c r="HB308">
        <v>27.6319</v>
      </c>
      <c r="HC308">
        <v>63.3917</v>
      </c>
      <c r="HD308">
        <v>16.5625</v>
      </c>
      <c r="HE308">
        <v>1</v>
      </c>
      <c r="HF308">
        <v>0.158161</v>
      </c>
      <c r="HG308">
        <v>-1.30012</v>
      </c>
      <c r="HH308">
        <v>20.2127</v>
      </c>
      <c r="HI308">
        <v>5.23721</v>
      </c>
      <c r="HJ308">
        <v>11.974</v>
      </c>
      <c r="HK308">
        <v>4.97205</v>
      </c>
      <c r="HL308">
        <v>3.291</v>
      </c>
      <c r="HM308">
        <v>9999</v>
      </c>
      <c r="HN308">
        <v>9999</v>
      </c>
      <c r="HO308">
        <v>9999</v>
      </c>
      <c r="HP308">
        <v>999.9</v>
      </c>
      <c r="HQ308">
        <v>4.97298</v>
      </c>
      <c r="HR308">
        <v>1.87729</v>
      </c>
      <c r="HS308">
        <v>1.87544</v>
      </c>
      <c r="HT308">
        <v>1.8782</v>
      </c>
      <c r="HU308">
        <v>1.87495</v>
      </c>
      <c r="HV308">
        <v>1.87851</v>
      </c>
      <c r="HW308">
        <v>1.87561</v>
      </c>
      <c r="HX308">
        <v>1.87682</v>
      </c>
      <c r="HY308">
        <v>0</v>
      </c>
      <c r="HZ308">
        <v>0</v>
      </c>
      <c r="IA308">
        <v>0</v>
      </c>
      <c r="IB308">
        <v>0</v>
      </c>
      <c r="IC308" t="s">
        <v>426</v>
      </c>
      <c r="ID308" t="s">
        <v>427</v>
      </c>
      <c r="IE308" t="s">
        <v>428</v>
      </c>
      <c r="IF308" t="s">
        <v>428</v>
      </c>
      <c r="IG308" t="s">
        <v>428</v>
      </c>
      <c r="IH308" t="s">
        <v>428</v>
      </c>
      <c r="II308">
        <v>0</v>
      </c>
      <c r="IJ308">
        <v>100</v>
      </c>
      <c r="IK308">
        <v>100</v>
      </c>
      <c r="IL308">
        <v>0.119</v>
      </c>
      <c r="IM308">
        <v>0.2298</v>
      </c>
      <c r="IN308">
        <v>-0.2620446997112612</v>
      </c>
      <c r="IO308">
        <v>0.0009670109888777422</v>
      </c>
      <c r="IP308">
        <v>-2.06069886015755E-07</v>
      </c>
      <c r="IQ308">
        <v>1.492131737393187E-10</v>
      </c>
      <c r="IR308">
        <v>-0.04753701319922854</v>
      </c>
      <c r="IS308">
        <v>-0.001311061913088307</v>
      </c>
      <c r="IT308">
        <v>0.0006994928358591311</v>
      </c>
      <c r="IU308">
        <v>-6.08881213830995E-06</v>
      </c>
      <c r="IV308">
        <v>3</v>
      </c>
      <c r="IW308">
        <v>2112</v>
      </c>
      <c r="IX308">
        <v>1</v>
      </c>
      <c r="IY308">
        <v>30</v>
      </c>
      <c r="IZ308">
        <v>189307.1</v>
      </c>
      <c r="JA308">
        <v>189307</v>
      </c>
      <c r="JB308">
        <v>1.1145</v>
      </c>
      <c r="JC308">
        <v>2.55859</v>
      </c>
      <c r="JD308">
        <v>1.39893</v>
      </c>
      <c r="JE308">
        <v>2.35229</v>
      </c>
      <c r="JF308">
        <v>1.44897</v>
      </c>
      <c r="JG308">
        <v>2.51099</v>
      </c>
      <c r="JH308">
        <v>37.4098</v>
      </c>
      <c r="JI308">
        <v>24.2188</v>
      </c>
      <c r="JJ308">
        <v>18</v>
      </c>
      <c r="JK308">
        <v>475.646</v>
      </c>
      <c r="JL308">
        <v>483.433</v>
      </c>
      <c r="JM308">
        <v>30.6477</v>
      </c>
      <c r="JN308">
        <v>29.2011</v>
      </c>
      <c r="JO308">
        <v>30.0002</v>
      </c>
      <c r="JP308">
        <v>28.8944</v>
      </c>
      <c r="JQ308">
        <v>28.9573</v>
      </c>
      <c r="JR308">
        <v>22.3384</v>
      </c>
      <c r="JS308">
        <v>22.5852</v>
      </c>
      <c r="JT308">
        <v>100</v>
      </c>
      <c r="JU308">
        <v>30.6472</v>
      </c>
      <c r="JV308">
        <v>420</v>
      </c>
      <c r="JW308">
        <v>23.713</v>
      </c>
      <c r="JX308">
        <v>100.893</v>
      </c>
      <c r="JY308">
        <v>100.15</v>
      </c>
    </row>
    <row r="309" spans="1:285">
      <c r="A309">
        <v>293</v>
      </c>
      <c r="B309">
        <v>1758507008.1</v>
      </c>
      <c r="C309">
        <v>3491.5</v>
      </c>
      <c r="D309" t="s">
        <v>1018</v>
      </c>
      <c r="E309" t="s">
        <v>1019</v>
      </c>
      <c r="F309">
        <v>5</v>
      </c>
      <c r="G309" t="s">
        <v>975</v>
      </c>
      <c r="H309" t="s">
        <v>420</v>
      </c>
      <c r="I309" t="s">
        <v>421</v>
      </c>
      <c r="J309">
        <v>1758507005.1</v>
      </c>
      <c r="K309">
        <f>(L309)/1000</f>
        <v>0</v>
      </c>
      <c r="L309">
        <f>1000*DL309*AJ309*(DH309-DI309)/(100*DA309*(1000-AJ309*DH309))</f>
        <v>0</v>
      </c>
      <c r="M309">
        <f>DL309*AJ309*(DG309-DF309*(1000-AJ309*DI309)/(1000-AJ309*DH309))/(100*DA309)</f>
        <v>0</v>
      </c>
      <c r="N309">
        <f>DF309 - IF(AJ309&gt;1, M309*DA309*100.0/(AL309), 0)</f>
        <v>0</v>
      </c>
      <c r="O309">
        <f>((U309-K309/2)*N309-M309)/(U309+K309/2)</f>
        <v>0</v>
      </c>
      <c r="P309">
        <f>O309*(DM309+DN309)/1000.0</f>
        <v>0</v>
      </c>
      <c r="Q309">
        <f>(DF309 - IF(AJ309&gt;1, M309*DA309*100.0/(AL309), 0))*(DM309+DN309)/1000.0</f>
        <v>0</v>
      </c>
      <c r="R309">
        <f>2.0/((1/T309-1/S309)+SIGN(T309)*SQRT((1/T309-1/S309)*(1/T309-1/S309) + 4*DB309/((DB309+1)*(DB309+1))*(2*1/T309*1/S309-1/S309*1/S309)))</f>
        <v>0</v>
      </c>
      <c r="S309">
        <f>IF(LEFT(DC309,1)&lt;&gt;"0",IF(LEFT(DC309,1)="1",3.0,DD309),$D$5+$E$5*(DT309*DM309/($K$5*1000))+$F$5*(DT309*DM309/($K$5*1000))*MAX(MIN(DA309,$J$5),$I$5)*MAX(MIN(DA309,$J$5),$I$5)+$G$5*MAX(MIN(DA309,$J$5),$I$5)*(DT309*DM309/($K$5*1000))+$H$5*(DT309*DM309/($K$5*1000))*(DT309*DM309/($K$5*1000)))</f>
        <v>0</v>
      </c>
      <c r="T309">
        <f>K309*(1000-(1000*0.61365*exp(17.502*X309/(240.97+X309))/(DM309+DN309)+DH309)/2)/(1000*0.61365*exp(17.502*X309/(240.97+X309))/(DM309+DN309)-DH309)</f>
        <v>0</v>
      </c>
      <c r="U309">
        <f>1/((DB309+1)/(R309/1.6)+1/(S309/1.37)) + DB309/((DB309+1)/(R309/1.6) + DB309/(S309/1.37))</f>
        <v>0</v>
      </c>
      <c r="V309">
        <f>(CW309*CZ309)</f>
        <v>0</v>
      </c>
      <c r="W309">
        <f>(DO309+(V309+2*0.95*5.67E-8*(((DO309+$B$7)+273)^4-(DO309+273)^4)-44100*K309)/(1.84*29.3*S309+8*0.95*5.67E-8*(DO309+273)^3))</f>
        <v>0</v>
      </c>
      <c r="X309">
        <f>($C$7*DP309+$D$7*DQ309+$E$7*W309)</f>
        <v>0</v>
      </c>
      <c r="Y309">
        <f>0.61365*exp(17.502*X309/(240.97+X309))</f>
        <v>0</v>
      </c>
      <c r="Z309">
        <f>(AA309/AB309*100)</f>
        <v>0</v>
      </c>
      <c r="AA309">
        <f>DH309*(DM309+DN309)/1000</f>
        <v>0</v>
      </c>
      <c r="AB309">
        <f>0.61365*exp(17.502*DO309/(240.97+DO309))</f>
        <v>0</v>
      </c>
      <c r="AC309">
        <f>(Y309-DH309*(DM309+DN309)/1000)</f>
        <v>0</v>
      </c>
      <c r="AD309">
        <f>(-K309*44100)</f>
        <v>0</v>
      </c>
      <c r="AE309">
        <f>2*29.3*S309*0.92*(DO309-X309)</f>
        <v>0</v>
      </c>
      <c r="AF309">
        <f>2*0.95*5.67E-8*(((DO309+$B$7)+273)^4-(X309+273)^4)</f>
        <v>0</v>
      </c>
      <c r="AG309">
        <f>V309+AF309+AD309+AE309</f>
        <v>0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MAX(0,($B$13+$C$13*DT309)/(1+$D$13*DT309)*DM309/(DO309+273)*$E$13)</f>
        <v>0</v>
      </c>
      <c r="AM309" t="s">
        <v>422</v>
      </c>
      <c r="AN309" t="s">
        <v>422</v>
      </c>
      <c r="AO309">
        <v>0</v>
      </c>
      <c r="AP309">
        <v>0</v>
      </c>
      <c r="AQ309">
        <f>1-AO309/AP309</f>
        <v>0</v>
      </c>
      <c r="AR309">
        <v>0</v>
      </c>
      <c r="AS309" t="s">
        <v>422</v>
      </c>
      <c r="AT309" t="s">
        <v>422</v>
      </c>
      <c r="AU309">
        <v>0</v>
      </c>
      <c r="AV309">
        <v>0</v>
      </c>
      <c r="AW309">
        <f>1-AU309/AV309</f>
        <v>0</v>
      </c>
      <c r="AX309">
        <v>0.5</v>
      </c>
      <c r="AY309">
        <f>CX309</f>
        <v>0</v>
      </c>
      <c r="AZ309">
        <f>M309</f>
        <v>0</v>
      </c>
      <c r="BA309">
        <f>AW309*AX309*AY309</f>
        <v>0</v>
      </c>
      <c r="BB309">
        <f>(AZ309-AR309)/AY309</f>
        <v>0</v>
      </c>
      <c r="BC309">
        <f>(AP309-AV309)/AV309</f>
        <v>0</v>
      </c>
      <c r="BD309">
        <f>AO309/(AQ309+AO309/AV309)</f>
        <v>0</v>
      </c>
      <c r="BE309" t="s">
        <v>422</v>
      </c>
      <c r="BF309">
        <v>0</v>
      </c>
      <c r="BG309">
        <f>IF(BF309&lt;&gt;0, BF309, BD309)</f>
        <v>0</v>
      </c>
      <c r="BH309">
        <f>1-BG309/AV309</f>
        <v>0</v>
      </c>
      <c r="BI309">
        <f>(AV309-AU309)/(AV309-BG309)</f>
        <v>0</v>
      </c>
      <c r="BJ309">
        <f>(AP309-AV309)/(AP309-BG309)</f>
        <v>0</v>
      </c>
      <c r="BK309">
        <f>(AV309-AU309)/(AV309-AO309)</f>
        <v>0</v>
      </c>
      <c r="BL309">
        <f>(AP309-AV309)/(AP309-AO309)</f>
        <v>0</v>
      </c>
      <c r="BM309">
        <f>(BI309*BG309/AU309)</f>
        <v>0</v>
      </c>
      <c r="BN309">
        <f>(1-BM309)</f>
        <v>0</v>
      </c>
      <c r="CW309">
        <f>$B$11*DU309+$C$11*DV309+$F$11*EG309*(1-EJ309)</f>
        <v>0</v>
      </c>
      <c r="CX309">
        <f>CW309*CY309</f>
        <v>0</v>
      </c>
      <c r="CY309">
        <f>($B$11*$D$9+$C$11*$D$9+$F$11*((ET309+EL309)/MAX(ET309+EL309+EU309, 0.1)*$I$9+EU309/MAX(ET309+EL309+EU309, 0.1)*$J$9))/($B$11+$C$11+$F$11)</f>
        <v>0</v>
      </c>
      <c r="CZ309">
        <f>($B$11*$K$9+$C$11*$K$9+$F$11*((ET309+EL309)/MAX(ET309+EL309+EU309, 0.1)*$P$9+EU309/MAX(ET309+EL309+EU309, 0.1)*$Q$9))/($B$11+$C$11+$F$11)</f>
        <v>0</v>
      </c>
      <c r="DA309">
        <v>5.52</v>
      </c>
      <c r="DB309">
        <v>0.5</v>
      </c>
      <c r="DC309" t="s">
        <v>423</v>
      </c>
      <c r="DD309">
        <v>2</v>
      </c>
      <c r="DE309">
        <v>1758507005.1</v>
      </c>
      <c r="DF309">
        <v>420.4338888888889</v>
      </c>
      <c r="DG309">
        <v>419.9734444444444</v>
      </c>
      <c r="DH309">
        <v>23.77104444444445</v>
      </c>
      <c r="DI309">
        <v>23.77027777777778</v>
      </c>
      <c r="DJ309">
        <v>420.3148888888889</v>
      </c>
      <c r="DK309">
        <v>23.54122222222222</v>
      </c>
      <c r="DL309">
        <v>499.9365555555556</v>
      </c>
      <c r="DM309">
        <v>89.98032222222221</v>
      </c>
      <c r="DN309">
        <v>0.05400863333333333</v>
      </c>
      <c r="DO309">
        <v>30.03</v>
      </c>
      <c r="DP309">
        <v>30.0031</v>
      </c>
      <c r="DQ309">
        <v>999.9000000000001</v>
      </c>
      <c r="DR309">
        <v>0</v>
      </c>
      <c r="DS309">
        <v>0</v>
      </c>
      <c r="DT309">
        <v>9977.985555555555</v>
      </c>
      <c r="DU309">
        <v>0</v>
      </c>
      <c r="DV309">
        <v>1.65492</v>
      </c>
      <c r="DW309">
        <v>0.4606290000000001</v>
      </c>
      <c r="DX309">
        <v>430.6717777777778</v>
      </c>
      <c r="DY309">
        <v>430.1993333333333</v>
      </c>
      <c r="DZ309">
        <v>0.0007498001111111112</v>
      </c>
      <c r="EA309">
        <v>419.9734444444444</v>
      </c>
      <c r="EB309">
        <v>23.77027777777778</v>
      </c>
      <c r="EC309">
        <v>2.138925555555556</v>
      </c>
      <c r="ED309">
        <v>2.138858888888889</v>
      </c>
      <c r="EE309">
        <v>18.51206666666667</v>
      </c>
      <c r="EF309">
        <v>18.51154444444445</v>
      </c>
      <c r="EG309">
        <v>0.00500056</v>
      </c>
      <c r="EH309">
        <v>0</v>
      </c>
      <c r="EI309">
        <v>0</v>
      </c>
      <c r="EJ309">
        <v>0</v>
      </c>
      <c r="EK309">
        <v>-1.933333333333333</v>
      </c>
      <c r="EL309">
        <v>0.00500056</v>
      </c>
      <c r="EM309">
        <v>-4.666666666666667</v>
      </c>
      <c r="EN309">
        <v>-2.888888888888888</v>
      </c>
      <c r="EO309">
        <v>35.347</v>
      </c>
      <c r="EP309">
        <v>38.79822222222222</v>
      </c>
      <c r="EQ309">
        <v>37.15944444444445</v>
      </c>
      <c r="ER309">
        <v>38.41633333333333</v>
      </c>
      <c r="ES309">
        <v>37.65255555555555</v>
      </c>
      <c r="ET309">
        <v>0</v>
      </c>
      <c r="EU309">
        <v>0</v>
      </c>
      <c r="EV309">
        <v>0</v>
      </c>
      <c r="EW309">
        <v>1758507010.3</v>
      </c>
      <c r="EX309">
        <v>0</v>
      </c>
      <c r="EY309">
        <v>-1.411538461538462</v>
      </c>
      <c r="EZ309">
        <v>-4.885470485050952</v>
      </c>
      <c r="FA309">
        <v>6.864957626701894</v>
      </c>
      <c r="FB309">
        <v>-5.046153846153847</v>
      </c>
      <c r="FC309">
        <v>15</v>
      </c>
      <c r="FD309">
        <v>0</v>
      </c>
      <c r="FE309" t="s">
        <v>424</v>
      </c>
      <c r="FF309">
        <v>1747148579.5</v>
      </c>
      <c r="FG309">
        <v>1747148584.5</v>
      </c>
      <c r="FH309">
        <v>0</v>
      </c>
      <c r="FI309">
        <v>0.162</v>
      </c>
      <c r="FJ309">
        <v>-0.001</v>
      </c>
      <c r="FK309">
        <v>0.139</v>
      </c>
      <c r="FL309">
        <v>0.058</v>
      </c>
      <c r="FM309">
        <v>420</v>
      </c>
      <c r="FN309">
        <v>16</v>
      </c>
      <c r="FO309">
        <v>0.19</v>
      </c>
      <c r="FP309">
        <v>0.02</v>
      </c>
      <c r="FQ309">
        <v>0.448326975609756</v>
      </c>
      <c r="FR309">
        <v>0.04981806271777102</v>
      </c>
      <c r="FS309">
        <v>0.02817423573052879</v>
      </c>
      <c r="FT309">
        <v>1</v>
      </c>
      <c r="FU309">
        <v>-1.75</v>
      </c>
      <c r="FV309">
        <v>-1.831932951583015</v>
      </c>
      <c r="FW309">
        <v>5.158502404654235</v>
      </c>
      <c r="FX309">
        <v>0</v>
      </c>
      <c r="FY309">
        <v>0.001042064048780488</v>
      </c>
      <c r="FZ309">
        <v>-0.0003796905365853635</v>
      </c>
      <c r="GA309">
        <v>0.0007414079024681962</v>
      </c>
      <c r="GB309">
        <v>1</v>
      </c>
      <c r="GC309">
        <v>2</v>
      </c>
      <c r="GD309">
        <v>3</v>
      </c>
      <c r="GE309" t="s">
        <v>434</v>
      </c>
      <c r="GF309">
        <v>3.12716</v>
      </c>
      <c r="GG309">
        <v>2.7317</v>
      </c>
      <c r="GH309">
        <v>0.08533830000000001</v>
      </c>
      <c r="GI309">
        <v>0.0857419</v>
      </c>
      <c r="GJ309">
        <v>0.105667</v>
      </c>
      <c r="GK309">
        <v>0.106204</v>
      </c>
      <c r="GL309">
        <v>27416.3</v>
      </c>
      <c r="GM309">
        <v>26559.9</v>
      </c>
      <c r="GN309">
        <v>30516.1</v>
      </c>
      <c r="GO309">
        <v>29305.6</v>
      </c>
      <c r="GP309">
        <v>37667.5</v>
      </c>
      <c r="GQ309">
        <v>34450.9</v>
      </c>
      <c r="GR309">
        <v>46688.1</v>
      </c>
      <c r="GS309">
        <v>43535.4</v>
      </c>
      <c r="GT309">
        <v>1.81802</v>
      </c>
      <c r="GU309">
        <v>1.8768</v>
      </c>
      <c r="GV309">
        <v>0.0869371</v>
      </c>
      <c r="GW309">
        <v>0</v>
      </c>
      <c r="GX309">
        <v>28.5922</v>
      </c>
      <c r="GY309">
        <v>999.9</v>
      </c>
      <c r="GZ309">
        <v>54.8</v>
      </c>
      <c r="HA309">
        <v>31.1</v>
      </c>
      <c r="HB309">
        <v>27.631</v>
      </c>
      <c r="HC309">
        <v>63.4917</v>
      </c>
      <c r="HD309">
        <v>16.6987</v>
      </c>
      <c r="HE309">
        <v>1</v>
      </c>
      <c r="HF309">
        <v>0.158171</v>
      </c>
      <c r="HG309">
        <v>-1.29297</v>
      </c>
      <c r="HH309">
        <v>20.2128</v>
      </c>
      <c r="HI309">
        <v>5.23721</v>
      </c>
      <c r="HJ309">
        <v>11.974</v>
      </c>
      <c r="HK309">
        <v>4.9722</v>
      </c>
      <c r="HL309">
        <v>3.291</v>
      </c>
      <c r="HM309">
        <v>9999</v>
      </c>
      <c r="HN309">
        <v>9999</v>
      </c>
      <c r="HO309">
        <v>9999</v>
      </c>
      <c r="HP309">
        <v>999.9</v>
      </c>
      <c r="HQ309">
        <v>4.97295</v>
      </c>
      <c r="HR309">
        <v>1.8773</v>
      </c>
      <c r="HS309">
        <v>1.87545</v>
      </c>
      <c r="HT309">
        <v>1.87821</v>
      </c>
      <c r="HU309">
        <v>1.87497</v>
      </c>
      <c r="HV309">
        <v>1.87851</v>
      </c>
      <c r="HW309">
        <v>1.87562</v>
      </c>
      <c r="HX309">
        <v>1.87683</v>
      </c>
      <c r="HY309">
        <v>0</v>
      </c>
      <c r="HZ309">
        <v>0</v>
      </c>
      <c r="IA309">
        <v>0</v>
      </c>
      <c r="IB309">
        <v>0</v>
      </c>
      <c r="IC309" t="s">
        <v>426</v>
      </c>
      <c r="ID309" t="s">
        <v>427</v>
      </c>
      <c r="IE309" t="s">
        <v>428</v>
      </c>
      <c r="IF309" t="s">
        <v>428</v>
      </c>
      <c r="IG309" t="s">
        <v>428</v>
      </c>
      <c r="IH309" t="s">
        <v>428</v>
      </c>
      <c r="II309">
        <v>0</v>
      </c>
      <c r="IJ309">
        <v>100</v>
      </c>
      <c r="IK309">
        <v>100</v>
      </c>
      <c r="IL309">
        <v>0.119</v>
      </c>
      <c r="IM309">
        <v>0.2297</v>
      </c>
      <c r="IN309">
        <v>-0.2620446997112612</v>
      </c>
      <c r="IO309">
        <v>0.0009670109888777422</v>
      </c>
      <c r="IP309">
        <v>-2.06069886015755E-07</v>
      </c>
      <c r="IQ309">
        <v>1.492131737393187E-10</v>
      </c>
      <c r="IR309">
        <v>-0.04753701319922854</v>
      </c>
      <c r="IS309">
        <v>-0.001311061913088307</v>
      </c>
      <c r="IT309">
        <v>0.0006994928358591311</v>
      </c>
      <c r="IU309">
        <v>-6.08881213830995E-06</v>
      </c>
      <c r="IV309">
        <v>3</v>
      </c>
      <c r="IW309">
        <v>2112</v>
      </c>
      <c r="IX309">
        <v>1</v>
      </c>
      <c r="IY309">
        <v>30</v>
      </c>
      <c r="IZ309">
        <v>189307.1</v>
      </c>
      <c r="JA309">
        <v>189307.1</v>
      </c>
      <c r="JB309">
        <v>1.1145</v>
      </c>
      <c r="JC309">
        <v>2.55615</v>
      </c>
      <c r="JD309">
        <v>1.39893</v>
      </c>
      <c r="JE309">
        <v>2.35229</v>
      </c>
      <c r="JF309">
        <v>1.44897</v>
      </c>
      <c r="JG309">
        <v>2.58057</v>
      </c>
      <c r="JH309">
        <v>37.4098</v>
      </c>
      <c r="JI309">
        <v>24.2188</v>
      </c>
      <c r="JJ309">
        <v>18</v>
      </c>
      <c r="JK309">
        <v>475.878</v>
      </c>
      <c r="JL309">
        <v>483.149</v>
      </c>
      <c r="JM309">
        <v>30.648</v>
      </c>
      <c r="JN309">
        <v>29.2011</v>
      </c>
      <c r="JO309">
        <v>30.0002</v>
      </c>
      <c r="JP309">
        <v>28.8944</v>
      </c>
      <c r="JQ309">
        <v>28.9573</v>
      </c>
      <c r="JR309">
        <v>22.337</v>
      </c>
      <c r="JS309">
        <v>22.5852</v>
      </c>
      <c r="JT309">
        <v>100</v>
      </c>
      <c r="JU309">
        <v>30.6472</v>
      </c>
      <c r="JV309">
        <v>420</v>
      </c>
      <c r="JW309">
        <v>23.715</v>
      </c>
      <c r="JX309">
        <v>100.892</v>
      </c>
      <c r="JY309">
        <v>100.149</v>
      </c>
    </row>
    <row r="310" spans="1:285">
      <c r="A310">
        <v>294</v>
      </c>
      <c r="B310">
        <v>1758507010.1</v>
      </c>
      <c r="C310">
        <v>3493.5</v>
      </c>
      <c r="D310" t="s">
        <v>1020</v>
      </c>
      <c r="E310" t="s">
        <v>1021</v>
      </c>
      <c r="F310">
        <v>5</v>
      </c>
      <c r="G310" t="s">
        <v>975</v>
      </c>
      <c r="H310" t="s">
        <v>420</v>
      </c>
      <c r="I310" t="s">
        <v>421</v>
      </c>
      <c r="J310">
        <v>1758507007.1</v>
      </c>
      <c r="K310">
        <f>(L310)/1000</f>
        <v>0</v>
      </c>
      <c r="L310">
        <f>1000*DL310*AJ310*(DH310-DI310)/(100*DA310*(1000-AJ310*DH310))</f>
        <v>0</v>
      </c>
      <c r="M310">
        <f>DL310*AJ310*(DG310-DF310*(1000-AJ310*DI310)/(1000-AJ310*DH310))/(100*DA310)</f>
        <v>0</v>
      </c>
      <c r="N310">
        <f>DF310 - IF(AJ310&gt;1, M310*DA310*100.0/(AL310), 0)</f>
        <v>0</v>
      </c>
      <c r="O310">
        <f>((U310-K310/2)*N310-M310)/(U310+K310/2)</f>
        <v>0</v>
      </c>
      <c r="P310">
        <f>O310*(DM310+DN310)/1000.0</f>
        <v>0</v>
      </c>
      <c r="Q310">
        <f>(DF310 - IF(AJ310&gt;1, M310*DA310*100.0/(AL310), 0))*(DM310+DN310)/1000.0</f>
        <v>0</v>
      </c>
      <c r="R310">
        <f>2.0/((1/T310-1/S310)+SIGN(T310)*SQRT((1/T310-1/S310)*(1/T310-1/S310) + 4*DB310/((DB310+1)*(DB310+1))*(2*1/T310*1/S310-1/S310*1/S310)))</f>
        <v>0</v>
      </c>
      <c r="S310">
        <f>IF(LEFT(DC310,1)&lt;&gt;"0",IF(LEFT(DC310,1)="1",3.0,DD310),$D$5+$E$5*(DT310*DM310/($K$5*1000))+$F$5*(DT310*DM310/($K$5*1000))*MAX(MIN(DA310,$J$5),$I$5)*MAX(MIN(DA310,$J$5),$I$5)+$G$5*MAX(MIN(DA310,$J$5),$I$5)*(DT310*DM310/($K$5*1000))+$H$5*(DT310*DM310/($K$5*1000))*(DT310*DM310/($K$5*1000)))</f>
        <v>0</v>
      </c>
      <c r="T310">
        <f>K310*(1000-(1000*0.61365*exp(17.502*X310/(240.97+X310))/(DM310+DN310)+DH310)/2)/(1000*0.61365*exp(17.502*X310/(240.97+X310))/(DM310+DN310)-DH310)</f>
        <v>0</v>
      </c>
      <c r="U310">
        <f>1/((DB310+1)/(R310/1.6)+1/(S310/1.37)) + DB310/((DB310+1)/(R310/1.6) + DB310/(S310/1.37))</f>
        <v>0</v>
      </c>
      <c r="V310">
        <f>(CW310*CZ310)</f>
        <v>0</v>
      </c>
      <c r="W310">
        <f>(DO310+(V310+2*0.95*5.67E-8*(((DO310+$B$7)+273)^4-(DO310+273)^4)-44100*K310)/(1.84*29.3*S310+8*0.95*5.67E-8*(DO310+273)^3))</f>
        <v>0</v>
      </c>
      <c r="X310">
        <f>($C$7*DP310+$D$7*DQ310+$E$7*W310)</f>
        <v>0</v>
      </c>
      <c r="Y310">
        <f>0.61365*exp(17.502*X310/(240.97+X310))</f>
        <v>0</v>
      </c>
      <c r="Z310">
        <f>(AA310/AB310*100)</f>
        <v>0</v>
      </c>
      <c r="AA310">
        <f>DH310*(DM310+DN310)/1000</f>
        <v>0</v>
      </c>
      <c r="AB310">
        <f>0.61365*exp(17.502*DO310/(240.97+DO310))</f>
        <v>0</v>
      </c>
      <c r="AC310">
        <f>(Y310-DH310*(DM310+DN310)/1000)</f>
        <v>0</v>
      </c>
      <c r="AD310">
        <f>(-K310*44100)</f>
        <v>0</v>
      </c>
      <c r="AE310">
        <f>2*29.3*S310*0.92*(DO310-X310)</f>
        <v>0</v>
      </c>
      <c r="AF310">
        <f>2*0.95*5.67E-8*(((DO310+$B$7)+273)^4-(X310+273)^4)</f>
        <v>0</v>
      </c>
      <c r="AG310">
        <f>V310+AF310+AD310+AE310</f>
        <v>0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MAX(0,($B$13+$C$13*DT310)/(1+$D$13*DT310)*DM310/(DO310+273)*$E$13)</f>
        <v>0</v>
      </c>
      <c r="AM310" t="s">
        <v>422</v>
      </c>
      <c r="AN310" t="s">
        <v>422</v>
      </c>
      <c r="AO310">
        <v>0</v>
      </c>
      <c r="AP310">
        <v>0</v>
      </c>
      <c r="AQ310">
        <f>1-AO310/AP310</f>
        <v>0</v>
      </c>
      <c r="AR310">
        <v>0</v>
      </c>
      <c r="AS310" t="s">
        <v>422</v>
      </c>
      <c r="AT310" t="s">
        <v>422</v>
      </c>
      <c r="AU310">
        <v>0</v>
      </c>
      <c r="AV310">
        <v>0</v>
      </c>
      <c r="AW310">
        <f>1-AU310/AV310</f>
        <v>0</v>
      </c>
      <c r="AX310">
        <v>0.5</v>
      </c>
      <c r="AY310">
        <f>CX310</f>
        <v>0</v>
      </c>
      <c r="AZ310">
        <f>M310</f>
        <v>0</v>
      </c>
      <c r="BA310">
        <f>AW310*AX310*AY310</f>
        <v>0</v>
      </c>
      <c r="BB310">
        <f>(AZ310-AR310)/AY310</f>
        <v>0</v>
      </c>
      <c r="BC310">
        <f>(AP310-AV310)/AV310</f>
        <v>0</v>
      </c>
      <c r="BD310">
        <f>AO310/(AQ310+AO310/AV310)</f>
        <v>0</v>
      </c>
      <c r="BE310" t="s">
        <v>422</v>
      </c>
      <c r="BF310">
        <v>0</v>
      </c>
      <c r="BG310">
        <f>IF(BF310&lt;&gt;0, BF310, BD310)</f>
        <v>0</v>
      </c>
      <c r="BH310">
        <f>1-BG310/AV310</f>
        <v>0</v>
      </c>
      <c r="BI310">
        <f>(AV310-AU310)/(AV310-BG310)</f>
        <v>0</v>
      </c>
      <c r="BJ310">
        <f>(AP310-AV310)/(AP310-BG310)</f>
        <v>0</v>
      </c>
      <c r="BK310">
        <f>(AV310-AU310)/(AV310-AO310)</f>
        <v>0</v>
      </c>
      <c r="BL310">
        <f>(AP310-AV310)/(AP310-AO310)</f>
        <v>0</v>
      </c>
      <c r="BM310">
        <f>(BI310*BG310/AU310)</f>
        <v>0</v>
      </c>
      <c r="BN310">
        <f>(1-BM310)</f>
        <v>0</v>
      </c>
      <c r="CW310">
        <f>$B$11*DU310+$C$11*DV310+$F$11*EG310*(1-EJ310)</f>
        <v>0</v>
      </c>
      <c r="CX310">
        <f>CW310*CY310</f>
        <v>0</v>
      </c>
      <c r="CY310">
        <f>($B$11*$D$9+$C$11*$D$9+$F$11*((ET310+EL310)/MAX(ET310+EL310+EU310, 0.1)*$I$9+EU310/MAX(ET310+EL310+EU310, 0.1)*$J$9))/($B$11+$C$11+$F$11)</f>
        <v>0</v>
      </c>
      <c r="CZ310">
        <f>($B$11*$K$9+$C$11*$K$9+$F$11*((ET310+EL310)/MAX(ET310+EL310+EU310, 0.1)*$P$9+EU310/MAX(ET310+EL310+EU310, 0.1)*$Q$9))/($B$11+$C$11+$F$11)</f>
        <v>0</v>
      </c>
      <c r="DA310">
        <v>5.52</v>
      </c>
      <c r="DB310">
        <v>0.5</v>
      </c>
      <c r="DC310" t="s">
        <v>423</v>
      </c>
      <c r="DD310">
        <v>2</v>
      </c>
      <c r="DE310">
        <v>1758507007.1</v>
      </c>
      <c r="DF310">
        <v>420.4267777777778</v>
      </c>
      <c r="DG310">
        <v>419.9868888888889</v>
      </c>
      <c r="DH310">
        <v>23.77031111111111</v>
      </c>
      <c r="DI310">
        <v>23.76934444444445</v>
      </c>
      <c r="DJ310">
        <v>420.3077777777778</v>
      </c>
      <c r="DK310">
        <v>23.54053333333333</v>
      </c>
      <c r="DL310">
        <v>499.9421111111112</v>
      </c>
      <c r="DM310">
        <v>89.98164444444446</v>
      </c>
      <c r="DN310">
        <v>0.0540263</v>
      </c>
      <c r="DO310">
        <v>30.03</v>
      </c>
      <c r="DP310">
        <v>30.0044</v>
      </c>
      <c r="DQ310">
        <v>999.9000000000001</v>
      </c>
      <c r="DR310">
        <v>0</v>
      </c>
      <c r="DS310">
        <v>0</v>
      </c>
      <c r="DT310">
        <v>9986.248888888889</v>
      </c>
      <c r="DU310">
        <v>0</v>
      </c>
      <c r="DV310">
        <v>1.65492</v>
      </c>
      <c r="DW310">
        <v>0.4398702222222222</v>
      </c>
      <c r="DX310">
        <v>430.6638888888889</v>
      </c>
      <c r="DY310">
        <v>430.2127777777778</v>
      </c>
      <c r="DZ310">
        <v>0.0009659663333333333</v>
      </c>
      <c r="EA310">
        <v>419.9868888888889</v>
      </c>
      <c r="EB310">
        <v>23.76934444444445</v>
      </c>
      <c r="EC310">
        <v>2.138892222222222</v>
      </c>
      <c r="ED310">
        <v>2.138805555555555</v>
      </c>
      <c r="EE310">
        <v>18.51181111111111</v>
      </c>
      <c r="EF310">
        <v>18.51115555555556</v>
      </c>
      <c r="EG310">
        <v>0.00500056</v>
      </c>
      <c r="EH310">
        <v>0</v>
      </c>
      <c r="EI310">
        <v>0</v>
      </c>
      <c r="EJ310">
        <v>0</v>
      </c>
      <c r="EK310">
        <v>-1.866666666666667</v>
      </c>
      <c r="EL310">
        <v>0.00500056</v>
      </c>
      <c r="EM310">
        <v>-2.055555555555555</v>
      </c>
      <c r="EN310">
        <v>-2.255555555555556</v>
      </c>
      <c r="EO310">
        <v>35.43733333333333</v>
      </c>
      <c r="EP310">
        <v>38.79133333333333</v>
      </c>
      <c r="EQ310">
        <v>37.16633333333333</v>
      </c>
      <c r="ER310">
        <v>38.42333333333332</v>
      </c>
      <c r="ES310">
        <v>37.69411111111111</v>
      </c>
      <c r="ET310">
        <v>0</v>
      </c>
      <c r="EU310">
        <v>0</v>
      </c>
      <c r="EV310">
        <v>0</v>
      </c>
      <c r="EW310">
        <v>1758507012.1</v>
      </c>
      <c r="EX310">
        <v>0</v>
      </c>
      <c r="EY310">
        <v>-1.724</v>
      </c>
      <c r="EZ310">
        <v>1.892307356358528</v>
      </c>
      <c r="FA310">
        <v>6.853846548929729</v>
      </c>
      <c r="FB310">
        <v>-4.772</v>
      </c>
      <c r="FC310">
        <v>15</v>
      </c>
      <c r="FD310">
        <v>0</v>
      </c>
      <c r="FE310" t="s">
        <v>424</v>
      </c>
      <c r="FF310">
        <v>1747148579.5</v>
      </c>
      <c r="FG310">
        <v>1747148584.5</v>
      </c>
      <c r="FH310">
        <v>0</v>
      </c>
      <c r="FI310">
        <v>0.162</v>
      </c>
      <c r="FJ310">
        <v>-0.001</v>
      </c>
      <c r="FK310">
        <v>0.139</v>
      </c>
      <c r="FL310">
        <v>0.058</v>
      </c>
      <c r="FM310">
        <v>420</v>
      </c>
      <c r="FN310">
        <v>16</v>
      </c>
      <c r="FO310">
        <v>0.19</v>
      </c>
      <c r="FP310">
        <v>0.02</v>
      </c>
      <c r="FQ310">
        <v>0.440865275</v>
      </c>
      <c r="FR310">
        <v>0.06293123076922898</v>
      </c>
      <c r="FS310">
        <v>0.02848826363609013</v>
      </c>
      <c r="FT310">
        <v>1</v>
      </c>
      <c r="FU310">
        <v>-1.632352941176471</v>
      </c>
      <c r="FV310">
        <v>-3.628724430570657</v>
      </c>
      <c r="FW310">
        <v>5.158301167463573</v>
      </c>
      <c r="FX310">
        <v>0</v>
      </c>
      <c r="FY310">
        <v>0.00102634465</v>
      </c>
      <c r="FZ310">
        <v>0.0005126867166979352</v>
      </c>
      <c r="GA310">
        <v>0.0007447216594268811</v>
      </c>
      <c r="GB310">
        <v>1</v>
      </c>
      <c r="GC310">
        <v>2</v>
      </c>
      <c r="GD310">
        <v>3</v>
      </c>
      <c r="GE310" t="s">
        <v>434</v>
      </c>
      <c r="GF310">
        <v>3.12715</v>
      </c>
      <c r="GG310">
        <v>2.7317</v>
      </c>
      <c r="GH310">
        <v>0.08534360000000001</v>
      </c>
      <c r="GI310">
        <v>0.0857536</v>
      </c>
      <c r="GJ310">
        <v>0.105667</v>
      </c>
      <c r="GK310">
        <v>0.1062</v>
      </c>
      <c r="GL310">
        <v>27416.2</v>
      </c>
      <c r="GM310">
        <v>26559.5</v>
      </c>
      <c r="GN310">
        <v>30516.2</v>
      </c>
      <c r="GO310">
        <v>29305.5</v>
      </c>
      <c r="GP310">
        <v>37667.6</v>
      </c>
      <c r="GQ310">
        <v>34450.5</v>
      </c>
      <c r="GR310">
        <v>46688.3</v>
      </c>
      <c r="GS310">
        <v>43534.7</v>
      </c>
      <c r="GT310">
        <v>1.81795</v>
      </c>
      <c r="GU310">
        <v>1.8769</v>
      </c>
      <c r="GV310">
        <v>0.0864528</v>
      </c>
      <c r="GW310">
        <v>0</v>
      </c>
      <c r="GX310">
        <v>28.5922</v>
      </c>
      <c r="GY310">
        <v>999.9</v>
      </c>
      <c r="GZ310">
        <v>54.8</v>
      </c>
      <c r="HA310">
        <v>31.1</v>
      </c>
      <c r="HB310">
        <v>27.6297</v>
      </c>
      <c r="HC310">
        <v>63.4717</v>
      </c>
      <c r="HD310">
        <v>16.5545</v>
      </c>
      <c r="HE310">
        <v>1</v>
      </c>
      <c r="HF310">
        <v>0.15812</v>
      </c>
      <c r="HG310">
        <v>-1.28803</v>
      </c>
      <c r="HH310">
        <v>20.213</v>
      </c>
      <c r="HI310">
        <v>5.23631</v>
      </c>
      <c r="HJ310">
        <v>11.974</v>
      </c>
      <c r="HK310">
        <v>4.972</v>
      </c>
      <c r="HL310">
        <v>3.291</v>
      </c>
      <c r="HM310">
        <v>9999</v>
      </c>
      <c r="HN310">
        <v>9999</v>
      </c>
      <c r="HO310">
        <v>9999</v>
      </c>
      <c r="HP310">
        <v>999.9</v>
      </c>
      <c r="HQ310">
        <v>4.97295</v>
      </c>
      <c r="HR310">
        <v>1.8773</v>
      </c>
      <c r="HS310">
        <v>1.87546</v>
      </c>
      <c r="HT310">
        <v>1.87821</v>
      </c>
      <c r="HU310">
        <v>1.87498</v>
      </c>
      <c r="HV310">
        <v>1.87851</v>
      </c>
      <c r="HW310">
        <v>1.87562</v>
      </c>
      <c r="HX310">
        <v>1.87683</v>
      </c>
      <c r="HY310">
        <v>0</v>
      </c>
      <c r="HZ310">
        <v>0</v>
      </c>
      <c r="IA310">
        <v>0</v>
      </c>
      <c r="IB310">
        <v>0</v>
      </c>
      <c r="IC310" t="s">
        <v>426</v>
      </c>
      <c r="ID310" t="s">
        <v>427</v>
      </c>
      <c r="IE310" t="s">
        <v>428</v>
      </c>
      <c r="IF310" t="s">
        <v>428</v>
      </c>
      <c r="IG310" t="s">
        <v>428</v>
      </c>
      <c r="IH310" t="s">
        <v>428</v>
      </c>
      <c r="II310">
        <v>0</v>
      </c>
      <c r="IJ310">
        <v>100</v>
      </c>
      <c r="IK310">
        <v>100</v>
      </c>
      <c r="IL310">
        <v>0.119</v>
      </c>
      <c r="IM310">
        <v>0.2297</v>
      </c>
      <c r="IN310">
        <v>-0.2620446997112612</v>
      </c>
      <c r="IO310">
        <v>0.0009670109888777422</v>
      </c>
      <c r="IP310">
        <v>-2.06069886015755E-07</v>
      </c>
      <c r="IQ310">
        <v>1.492131737393187E-10</v>
      </c>
      <c r="IR310">
        <v>-0.04753701319922854</v>
      </c>
      <c r="IS310">
        <v>-0.001311061913088307</v>
      </c>
      <c r="IT310">
        <v>0.0006994928358591311</v>
      </c>
      <c r="IU310">
        <v>-6.08881213830995E-06</v>
      </c>
      <c r="IV310">
        <v>3</v>
      </c>
      <c r="IW310">
        <v>2112</v>
      </c>
      <c r="IX310">
        <v>1</v>
      </c>
      <c r="IY310">
        <v>30</v>
      </c>
      <c r="IZ310">
        <v>189307.2</v>
      </c>
      <c r="JA310">
        <v>189307.1</v>
      </c>
      <c r="JB310">
        <v>1.1145</v>
      </c>
      <c r="JC310">
        <v>2.55371</v>
      </c>
      <c r="JD310">
        <v>1.39893</v>
      </c>
      <c r="JE310">
        <v>2.35229</v>
      </c>
      <c r="JF310">
        <v>1.44897</v>
      </c>
      <c r="JG310">
        <v>2.58911</v>
      </c>
      <c r="JH310">
        <v>37.4098</v>
      </c>
      <c r="JI310">
        <v>24.2188</v>
      </c>
      <c r="JJ310">
        <v>18</v>
      </c>
      <c r="JK310">
        <v>475.837</v>
      </c>
      <c r="JL310">
        <v>483.216</v>
      </c>
      <c r="JM310">
        <v>30.6475</v>
      </c>
      <c r="JN310">
        <v>29.2011</v>
      </c>
      <c r="JO310">
        <v>30.0001</v>
      </c>
      <c r="JP310">
        <v>28.8944</v>
      </c>
      <c r="JQ310">
        <v>28.9573</v>
      </c>
      <c r="JR310">
        <v>22.336</v>
      </c>
      <c r="JS310">
        <v>22.5852</v>
      </c>
      <c r="JT310">
        <v>100</v>
      </c>
      <c r="JU310">
        <v>30.6421</v>
      </c>
      <c r="JV310">
        <v>420</v>
      </c>
      <c r="JW310">
        <v>23.7121</v>
      </c>
      <c r="JX310">
        <v>100.892</v>
      </c>
      <c r="JY310">
        <v>100.148</v>
      </c>
    </row>
    <row r="311" spans="1:285">
      <c r="A311">
        <v>295</v>
      </c>
      <c r="B311">
        <v>1758507012.1</v>
      </c>
      <c r="C311">
        <v>3495.5</v>
      </c>
      <c r="D311" t="s">
        <v>1022</v>
      </c>
      <c r="E311" t="s">
        <v>1023</v>
      </c>
      <c r="F311">
        <v>5</v>
      </c>
      <c r="G311" t="s">
        <v>975</v>
      </c>
      <c r="H311" t="s">
        <v>420</v>
      </c>
      <c r="I311" t="s">
        <v>421</v>
      </c>
      <c r="J311">
        <v>1758507009.1</v>
      </c>
      <c r="K311">
        <f>(L311)/1000</f>
        <v>0</v>
      </c>
      <c r="L311">
        <f>1000*DL311*AJ311*(DH311-DI311)/(100*DA311*(1000-AJ311*DH311))</f>
        <v>0</v>
      </c>
      <c r="M311">
        <f>DL311*AJ311*(DG311-DF311*(1000-AJ311*DI311)/(1000-AJ311*DH311))/(100*DA311)</f>
        <v>0</v>
      </c>
      <c r="N311">
        <f>DF311 - IF(AJ311&gt;1, M311*DA311*100.0/(AL311), 0)</f>
        <v>0</v>
      </c>
      <c r="O311">
        <f>((U311-K311/2)*N311-M311)/(U311+K311/2)</f>
        <v>0</v>
      </c>
      <c r="P311">
        <f>O311*(DM311+DN311)/1000.0</f>
        <v>0</v>
      </c>
      <c r="Q311">
        <f>(DF311 - IF(AJ311&gt;1, M311*DA311*100.0/(AL311), 0))*(DM311+DN311)/1000.0</f>
        <v>0</v>
      </c>
      <c r="R311">
        <f>2.0/((1/T311-1/S311)+SIGN(T311)*SQRT((1/T311-1/S311)*(1/T311-1/S311) + 4*DB311/((DB311+1)*(DB311+1))*(2*1/T311*1/S311-1/S311*1/S311)))</f>
        <v>0</v>
      </c>
      <c r="S311">
        <f>IF(LEFT(DC311,1)&lt;&gt;"0",IF(LEFT(DC311,1)="1",3.0,DD311),$D$5+$E$5*(DT311*DM311/($K$5*1000))+$F$5*(DT311*DM311/($K$5*1000))*MAX(MIN(DA311,$J$5),$I$5)*MAX(MIN(DA311,$J$5),$I$5)+$G$5*MAX(MIN(DA311,$J$5),$I$5)*(DT311*DM311/($K$5*1000))+$H$5*(DT311*DM311/($K$5*1000))*(DT311*DM311/($K$5*1000)))</f>
        <v>0</v>
      </c>
      <c r="T311">
        <f>K311*(1000-(1000*0.61365*exp(17.502*X311/(240.97+X311))/(DM311+DN311)+DH311)/2)/(1000*0.61365*exp(17.502*X311/(240.97+X311))/(DM311+DN311)-DH311)</f>
        <v>0</v>
      </c>
      <c r="U311">
        <f>1/((DB311+1)/(R311/1.6)+1/(S311/1.37)) + DB311/((DB311+1)/(R311/1.6) + DB311/(S311/1.37))</f>
        <v>0</v>
      </c>
      <c r="V311">
        <f>(CW311*CZ311)</f>
        <v>0</v>
      </c>
      <c r="W311">
        <f>(DO311+(V311+2*0.95*5.67E-8*(((DO311+$B$7)+273)^4-(DO311+273)^4)-44100*K311)/(1.84*29.3*S311+8*0.95*5.67E-8*(DO311+273)^3))</f>
        <v>0</v>
      </c>
      <c r="X311">
        <f>($C$7*DP311+$D$7*DQ311+$E$7*W311)</f>
        <v>0</v>
      </c>
      <c r="Y311">
        <f>0.61365*exp(17.502*X311/(240.97+X311))</f>
        <v>0</v>
      </c>
      <c r="Z311">
        <f>(AA311/AB311*100)</f>
        <v>0</v>
      </c>
      <c r="AA311">
        <f>DH311*(DM311+DN311)/1000</f>
        <v>0</v>
      </c>
      <c r="AB311">
        <f>0.61365*exp(17.502*DO311/(240.97+DO311))</f>
        <v>0</v>
      </c>
      <c r="AC311">
        <f>(Y311-DH311*(DM311+DN311)/1000)</f>
        <v>0</v>
      </c>
      <c r="AD311">
        <f>(-K311*44100)</f>
        <v>0</v>
      </c>
      <c r="AE311">
        <f>2*29.3*S311*0.92*(DO311-X311)</f>
        <v>0</v>
      </c>
      <c r="AF311">
        <f>2*0.95*5.67E-8*(((DO311+$B$7)+273)^4-(X311+273)^4)</f>
        <v>0</v>
      </c>
      <c r="AG311">
        <f>V311+AF311+AD311+AE311</f>
        <v>0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MAX(0,($B$13+$C$13*DT311)/(1+$D$13*DT311)*DM311/(DO311+273)*$E$13)</f>
        <v>0</v>
      </c>
      <c r="AM311" t="s">
        <v>422</v>
      </c>
      <c r="AN311" t="s">
        <v>422</v>
      </c>
      <c r="AO311">
        <v>0</v>
      </c>
      <c r="AP311">
        <v>0</v>
      </c>
      <c r="AQ311">
        <f>1-AO311/AP311</f>
        <v>0</v>
      </c>
      <c r="AR311">
        <v>0</v>
      </c>
      <c r="AS311" t="s">
        <v>422</v>
      </c>
      <c r="AT311" t="s">
        <v>422</v>
      </c>
      <c r="AU311">
        <v>0</v>
      </c>
      <c r="AV311">
        <v>0</v>
      </c>
      <c r="AW311">
        <f>1-AU311/AV311</f>
        <v>0</v>
      </c>
      <c r="AX311">
        <v>0.5</v>
      </c>
      <c r="AY311">
        <f>CX311</f>
        <v>0</v>
      </c>
      <c r="AZ311">
        <f>M311</f>
        <v>0</v>
      </c>
      <c r="BA311">
        <f>AW311*AX311*AY311</f>
        <v>0</v>
      </c>
      <c r="BB311">
        <f>(AZ311-AR311)/AY311</f>
        <v>0</v>
      </c>
      <c r="BC311">
        <f>(AP311-AV311)/AV311</f>
        <v>0</v>
      </c>
      <c r="BD311">
        <f>AO311/(AQ311+AO311/AV311)</f>
        <v>0</v>
      </c>
      <c r="BE311" t="s">
        <v>422</v>
      </c>
      <c r="BF311">
        <v>0</v>
      </c>
      <c r="BG311">
        <f>IF(BF311&lt;&gt;0, BF311, BD311)</f>
        <v>0</v>
      </c>
      <c r="BH311">
        <f>1-BG311/AV311</f>
        <v>0</v>
      </c>
      <c r="BI311">
        <f>(AV311-AU311)/(AV311-BG311)</f>
        <v>0</v>
      </c>
      <c r="BJ311">
        <f>(AP311-AV311)/(AP311-BG311)</f>
        <v>0</v>
      </c>
      <c r="BK311">
        <f>(AV311-AU311)/(AV311-AO311)</f>
        <v>0</v>
      </c>
      <c r="BL311">
        <f>(AP311-AV311)/(AP311-AO311)</f>
        <v>0</v>
      </c>
      <c r="BM311">
        <f>(BI311*BG311/AU311)</f>
        <v>0</v>
      </c>
      <c r="BN311">
        <f>(1-BM311)</f>
        <v>0</v>
      </c>
      <c r="CW311">
        <f>$B$11*DU311+$C$11*DV311+$F$11*EG311*(1-EJ311)</f>
        <v>0</v>
      </c>
      <c r="CX311">
        <f>CW311*CY311</f>
        <v>0</v>
      </c>
      <c r="CY311">
        <f>($B$11*$D$9+$C$11*$D$9+$F$11*((ET311+EL311)/MAX(ET311+EL311+EU311, 0.1)*$I$9+EU311/MAX(ET311+EL311+EU311, 0.1)*$J$9))/($B$11+$C$11+$F$11)</f>
        <v>0</v>
      </c>
      <c r="CZ311">
        <f>($B$11*$K$9+$C$11*$K$9+$F$11*((ET311+EL311)/MAX(ET311+EL311+EU311, 0.1)*$P$9+EU311/MAX(ET311+EL311+EU311, 0.1)*$Q$9))/($B$11+$C$11+$F$11)</f>
        <v>0</v>
      </c>
      <c r="DA311">
        <v>5.52</v>
      </c>
      <c r="DB311">
        <v>0.5</v>
      </c>
      <c r="DC311" t="s">
        <v>423</v>
      </c>
      <c r="DD311">
        <v>2</v>
      </c>
      <c r="DE311">
        <v>1758507009.1</v>
      </c>
      <c r="DF311">
        <v>420.4317777777778</v>
      </c>
      <c r="DG311">
        <v>420.015</v>
      </c>
      <c r="DH311">
        <v>23.7696</v>
      </c>
      <c r="DI311">
        <v>23.76794444444445</v>
      </c>
      <c r="DJ311">
        <v>420.3127777777778</v>
      </c>
      <c r="DK311">
        <v>23.53983333333333</v>
      </c>
      <c r="DL311">
        <v>499.9752222222222</v>
      </c>
      <c r="DM311">
        <v>89.98265555555557</v>
      </c>
      <c r="DN311">
        <v>0.05394616666666666</v>
      </c>
      <c r="DO311">
        <v>30.02976666666667</v>
      </c>
      <c r="DP311">
        <v>30.00224444444444</v>
      </c>
      <c r="DQ311">
        <v>999.9000000000001</v>
      </c>
      <c r="DR311">
        <v>0</v>
      </c>
      <c r="DS311">
        <v>0</v>
      </c>
      <c r="DT311">
        <v>9994.02888888889</v>
      </c>
      <c r="DU311">
        <v>0</v>
      </c>
      <c r="DV311">
        <v>1.65492</v>
      </c>
      <c r="DW311">
        <v>0.4167141111111111</v>
      </c>
      <c r="DX311">
        <v>430.6685555555555</v>
      </c>
      <c r="DY311">
        <v>430.241</v>
      </c>
      <c r="DZ311">
        <v>0.001654518222222222</v>
      </c>
      <c r="EA311">
        <v>420.015</v>
      </c>
      <c r="EB311">
        <v>23.76794444444445</v>
      </c>
      <c r="EC311">
        <v>2.138853333333333</v>
      </c>
      <c r="ED311">
        <v>2.138703333333333</v>
      </c>
      <c r="EE311">
        <v>18.5115</v>
      </c>
      <c r="EF311">
        <v>18.5104</v>
      </c>
      <c r="EG311">
        <v>0.00500056</v>
      </c>
      <c r="EH311">
        <v>0</v>
      </c>
      <c r="EI311">
        <v>0</v>
      </c>
      <c r="EJ311">
        <v>0</v>
      </c>
      <c r="EK311">
        <v>-1.955555555555555</v>
      </c>
      <c r="EL311">
        <v>0.00500056</v>
      </c>
      <c r="EM311">
        <v>-3.5</v>
      </c>
      <c r="EN311">
        <v>-2.511111111111111</v>
      </c>
      <c r="EO311">
        <v>35.39555555555555</v>
      </c>
      <c r="EP311">
        <v>38.77066666666667</v>
      </c>
      <c r="EQ311">
        <v>37.18033333333333</v>
      </c>
      <c r="ER311">
        <v>38.40944444444445</v>
      </c>
      <c r="ES311">
        <v>37.68711111111111</v>
      </c>
      <c r="ET311">
        <v>0</v>
      </c>
      <c r="EU311">
        <v>0</v>
      </c>
      <c r="EV311">
        <v>0</v>
      </c>
      <c r="EW311">
        <v>1758507013.9</v>
      </c>
      <c r="EX311">
        <v>0</v>
      </c>
      <c r="EY311">
        <v>-2.215384615384616</v>
      </c>
      <c r="EZ311">
        <v>10.37264920493214</v>
      </c>
      <c r="FA311">
        <v>-4.259828854255094</v>
      </c>
      <c r="FB311">
        <v>-5.015384615384615</v>
      </c>
      <c r="FC311">
        <v>15</v>
      </c>
      <c r="FD311">
        <v>0</v>
      </c>
      <c r="FE311" t="s">
        <v>424</v>
      </c>
      <c r="FF311">
        <v>1747148579.5</v>
      </c>
      <c r="FG311">
        <v>1747148584.5</v>
      </c>
      <c r="FH311">
        <v>0</v>
      </c>
      <c r="FI311">
        <v>0.162</v>
      </c>
      <c r="FJ311">
        <v>-0.001</v>
      </c>
      <c r="FK311">
        <v>0.139</v>
      </c>
      <c r="FL311">
        <v>0.058</v>
      </c>
      <c r="FM311">
        <v>420</v>
      </c>
      <c r="FN311">
        <v>16</v>
      </c>
      <c r="FO311">
        <v>0.19</v>
      </c>
      <c r="FP311">
        <v>0.02</v>
      </c>
      <c r="FQ311">
        <v>0.4362911951219512</v>
      </c>
      <c r="FR311">
        <v>-0.0312957909407644</v>
      </c>
      <c r="FS311">
        <v>0.03169101801982162</v>
      </c>
      <c r="FT311">
        <v>1</v>
      </c>
      <c r="FU311">
        <v>-1.785294117647059</v>
      </c>
      <c r="FV311">
        <v>-0.6860201176549987</v>
      </c>
      <c r="FW311">
        <v>5.649108849707869</v>
      </c>
      <c r="FX311">
        <v>1</v>
      </c>
      <c r="FY311">
        <v>0.001163622365853659</v>
      </c>
      <c r="FZ311">
        <v>0.003623468717770036</v>
      </c>
      <c r="GA311">
        <v>0.0008485831999667117</v>
      </c>
      <c r="GB311">
        <v>1</v>
      </c>
      <c r="GC311">
        <v>3</v>
      </c>
      <c r="GD311">
        <v>3</v>
      </c>
      <c r="GE311" t="s">
        <v>431</v>
      </c>
      <c r="GF311">
        <v>3.1272</v>
      </c>
      <c r="GG311">
        <v>2.73173</v>
      </c>
      <c r="GH311">
        <v>0.0853455</v>
      </c>
      <c r="GI311">
        <v>0.08574619999999999</v>
      </c>
      <c r="GJ311">
        <v>0.105665</v>
      </c>
      <c r="GK311">
        <v>0.106199</v>
      </c>
      <c r="GL311">
        <v>27416.3</v>
      </c>
      <c r="GM311">
        <v>26559.5</v>
      </c>
      <c r="GN311">
        <v>30516.4</v>
      </c>
      <c r="GO311">
        <v>29305.4</v>
      </c>
      <c r="GP311">
        <v>37668.1</v>
      </c>
      <c r="GQ311">
        <v>34450.1</v>
      </c>
      <c r="GR311">
        <v>46688.7</v>
      </c>
      <c r="GS311">
        <v>43534.2</v>
      </c>
      <c r="GT311">
        <v>1.81765</v>
      </c>
      <c r="GU311">
        <v>1.87705</v>
      </c>
      <c r="GV311">
        <v>0.08589769999999999</v>
      </c>
      <c r="GW311">
        <v>0</v>
      </c>
      <c r="GX311">
        <v>28.5934</v>
      </c>
      <c r="GY311">
        <v>999.9</v>
      </c>
      <c r="GZ311">
        <v>54.8</v>
      </c>
      <c r="HA311">
        <v>31.1</v>
      </c>
      <c r="HB311">
        <v>27.6307</v>
      </c>
      <c r="HC311">
        <v>63.6017</v>
      </c>
      <c r="HD311">
        <v>16.4904</v>
      </c>
      <c r="HE311">
        <v>1</v>
      </c>
      <c r="HF311">
        <v>0.15815</v>
      </c>
      <c r="HG311">
        <v>-1.2767</v>
      </c>
      <c r="HH311">
        <v>20.213</v>
      </c>
      <c r="HI311">
        <v>5.23601</v>
      </c>
      <c r="HJ311">
        <v>11.974</v>
      </c>
      <c r="HK311">
        <v>4.9719</v>
      </c>
      <c r="HL311">
        <v>3.291</v>
      </c>
      <c r="HM311">
        <v>9999</v>
      </c>
      <c r="HN311">
        <v>9999</v>
      </c>
      <c r="HO311">
        <v>9999</v>
      </c>
      <c r="HP311">
        <v>999.9</v>
      </c>
      <c r="HQ311">
        <v>4.97296</v>
      </c>
      <c r="HR311">
        <v>1.8773</v>
      </c>
      <c r="HS311">
        <v>1.87546</v>
      </c>
      <c r="HT311">
        <v>1.8782</v>
      </c>
      <c r="HU311">
        <v>1.87497</v>
      </c>
      <c r="HV311">
        <v>1.87851</v>
      </c>
      <c r="HW311">
        <v>1.87561</v>
      </c>
      <c r="HX311">
        <v>1.87683</v>
      </c>
      <c r="HY311">
        <v>0</v>
      </c>
      <c r="HZ311">
        <v>0</v>
      </c>
      <c r="IA311">
        <v>0</v>
      </c>
      <c r="IB311">
        <v>0</v>
      </c>
      <c r="IC311" t="s">
        <v>426</v>
      </c>
      <c r="ID311" t="s">
        <v>427</v>
      </c>
      <c r="IE311" t="s">
        <v>428</v>
      </c>
      <c r="IF311" t="s">
        <v>428</v>
      </c>
      <c r="IG311" t="s">
        <v>428</v>
      </c>
      <c r="IH311" t="s">
        <v>428</v>
      </c>
      <c r="II311">
        <v>0</v>
      </c>
      <c r="IJ311">
        <v>100</v>
      </c>
      <c r="IK311">
        <v>100</v>
      </c>
      <c r="IL311">
        <v>0.119</v>
      </c>
      <c r="IM311">
        <v>0.2297</v>
      </c>
      <c r="IN311">
        <v>-0.2620446997112612</v>
      </c>
      <c r="IO311">
        <v>0.0009670109888777422</v>
      </c>
      <c r="IP311">
        <v>-2.06069886015755E-07</v>
      </c>
      <c r="IQ311">
        <v>1.492131737393187E-10</v>
      </c>
      <c r="IR311">
        <v>-0.04753701319922854</v>
      </c>
      <c r="IS311">
        <v>-0.001311061913088307</v>
      </c>
      <c r="IT311">
        <v>0.0006994928358591311</v>
      </c>
      <c r="IU311">
        <v>-6.08881213830995E-06</v>
      </c>
      <c r="IV311">
        <v>3</v>
      </c>
      <c r="IW311">
        <v>2112</v>
      </c>
      <c r="IX311">
        <v>1</v>
      </c>
      <c r="IY311">
        <v>30</v>
      </c>
      <c r="IZ311">
        <v>189307.2</v>
      </c>
      <c r="JA311">
        <v>189307.1</v>
      </c>
      <c r="JB311">
        <v>1.1145</v>
      </c>
      <c r="JC311">
        <v>2.55981</v>
      </c>
      <c r="JD311">
        <v>1.39893</v>
      </c>
      <c r="JE311">
        <v>2.35229</v>
      </c>
      <c r="JF311">
        <v>1.44897</v>
      </c>
      <c r="JG311">
        <v>2.53052</v>
      </c>
      <c r="JH311">
        <v>37.4098</v>
      </c>
      <c r="JI311">
        <v>24.2188</v>
      </c>
      <c r="JJ311">
        <v>18</v>
      </c>
      <c r="JK311">
        <v>475.673</v>
      </c>
      <c r="JL311">
        <v>483.316</v>
      </c>
      <c r="JM311">
        <v>30.6464</v>
      </c>
      <c r="JN311">
        <v>29.2011</v>
      </c>
      <c r="JO311">
        <v>30.0002</v>
      </c>
      <c r="JP311">
        <v>28.8944</v>
      </c>
      <c r="JQ311">
        <v>28.9573</v>
      </c>
      <c r="JR311">
        <v>22.3363</v>
      </c>
      <c r="JS311">
        <v>22.5852</v>
      </c>
      <c r="JT311">
        <v>100</v>
      </c>
      <c r="JU311">
        <v>30.6421</v>
      </c>
      <c r="JV311">
        <v>420</v>
      </c>
      <c r="JW311">
        <v>23.7113</v>
      </c>
      <c r="JX311">
        <v>100.893</v>
      </c>
      <c r="JY311">
        <v>100.147</v>
      </c>
    </row>
    <row r="312" spans="1:285">
      <c r="A312">
        <v>296</v>
      </c>
      <c r="B312">
        <v>1758507014.1</v>
      </c>
      <c r="C312">
        <v>3497.5</v>
      </c>
      <c r="D312" t="s">
        <v>1024</v>
      </c>
      <c r="E312" t="s">
        <v>1025</v>
      </c>
      <c r="F312">
        <v>5</v>
      </c>
      <c r="G312" t="s">
        <v>975</v>
      </c>
      <c r="H312" t="s">
        <v>420</v>
      </c>
      <c r="I312" t="s">
        <v>421</v>
      </c>
      <c r="J312">
        <v>1758507011.1</v>
      </c>
      <c r="K312">
        <f>(L312)/1000</f>
        <v>0</v>
      </c>
      <c r="L312">
        <f>1000*DL312*AJ312*(DH312-DI312)/(100*DA312*(1000-AJ312*DH312))</f>
        <v>0</v>
      </c>
      <c r="M312">
        <f>DL312*AJ312*(DG312-DF312*(1000-AJ312*DI312)/(1000-AJ312*DH312))/(100*DA312)</f>
        <v>0</v>
      </c>
      <c r="N312">
        <f>DF312 - IF(AJ312&gt;1, M312*DA312*100.0/(AL312), 0)</f>
        <v>0</v>
      </c>
      <c r="O312">
        <f>((U312-K312/2)*N312-M312)/(U312+K312/2)</f>
        <v>0</v>
      </c>
      <c r="P312">
        <f>O312*(DM312+DN312)/1000.0</f>
        <v>0</v>
      </c>
      <c r="Q312">
        <f>(DF312 - IF(AJ312&gt;1, M312*DA312*100.0/(AL312), 0))*(DM312+DN312)/1000.0</f>
        <v>0</v>
      </c>
      <c r="R312">
        <f>2.0/((1/T312-1/S312)+SIGN(T312)*SQRT((1/T312-1/S312)*(1/T312-1/S312) + 4*DB312/((DB312+1)*(DB312+1))*(2*1/T312*1/S312-1/S312*1/S312)))</f>
        <v>0</v>
      </c>
      <c r="S312">
        <f>IF(LEFT(DC312,1)&lt;&gt;"0",IF(LEFT(DC312,1)="1",3.0,DD312),$D$5+$E$5*(DT312*DM312/($K$5*1000))+$F$5*(DT312*DM312/($K$5*1000))*MAX(MIN(DA312,$J$5),$I$5)*MAX(MIN(DA312,$J$5),$I$5)+$G$5*MAX(MIN(DA312,$J$5),$I$5)*(DT312*DM312/($K$5*1000))+$H$5*(DT312*DM312/($K$5*1000))*(DT312*DM312/($K$5*1000)))</f>
        <v>0</v>
      </c>
      <c r="T312">
        <f>K312*(1000-(1000*0.61365*exp(17.502*X312/(240.97+X312))/(DM312+DN312)+DH312)/2)/(1000*0.61365*exp(17.502*X312/(240.97+X312))/(DM312+DN312)-DH312)</f>
        <v>0</v>
      </c>
      <c r="U312">
        <f>1/((DB312+1)/(R312/1.6)+1/(S312/1.37)) + DB312/((DB312+1)/(R312/1.6) + DB312/(S312/1.37))</f>
        <v>0</v>
      </c>
      <c r="V312">
        <f>(CW312*CZ312)</f>
        <v>0</v>
      </c>
      <c r="W312">
        <f>(DO312+(V312+2*0.95*5.67E-8*(((DO312+$B$7)+273)^4-(DO312+273)^4)-44100*K312)/(1.84*29.3*S312+8*0.95*5.67E-8*(DO312+273)^3))</f>
        <v>0</v>
      </c>
      <c r="X312">
        <f>($C$7*DP312+$D$7*DQ312+$E$7*W312)</f>
        <v>0</v>
      </c>
      <c r="Y312">
        <f>0.61365*exp(17.502*X312/(240.97+X312))</f>
        <v>0</v>
      </c>
      <c r="Z312">
        <f>(AA312/AB312*100)</f>
        <v>0</v>
      </c>
      <c r="AA312">
        <f>DH312*(DM312+DN312)/1000</f>
        <v>0</v>
      </c>
      <c r="AB312">
        <f>0.61365*exp(17.502*DO312/(240.97+DO312))</f>
        <v>0</v>
      </c>
      <c r="AC312">
        <f>(Y312-DH312*(DM312+DN312)/1000)</f>
        <v>0</v>
      </c>
      <c r="AD312">
        <f>(-K312*44100)</f>
        <v>0</v>
      </c>
      <c r="AE312">
        <f>2*29.3*S312*0.92*(DO312-X312)</f>
        <v>0</v>
      </c>
      <c r="AF312">
        <f>2*0.95*5.67E-8*(((DO312+$B$7)+273)^4-(X312+273)^4)</f>
        <v>0</v>
      </c>
      <c r="AG312">
        <f>V312+AF312+AD312+AE312</f>
        <v>0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MAX(0,($B$13+$C$13*DT312)/(1+$D$13*DT312)*DM312/(DO312+273)*$E$13)</f>
        <v>0</v>
      </c>
      <c r="AM312" t="s">
        <v>422</v>
      </c>
      <c r="AN312" t="s">
        <v>422</v>
      </c>
      <c r="AO312">
        <v>0</v>
      </c>
      <c r="AP312">
        <v>0</v>
      </c>
      <c r="AQ312">
        <f>1-AO312/AP312</f>
        <v>0</v>
      </c>
      <c r="AR312">
        <v>0</v>
      </c>
      <c r="AS312" t="s">
        <v>422</v>
      </c>
      <c r="AT312" t="s">
        <v>422</v>
      </c>
      <c r="AU312">
        <v>0</v>
      </c>
      <c r="AV312">
        <v>0</v>
      </c>
      <c r="AW312">
        <f>1-AU312/AV312</f>
        <v>0</v>
      </c>
      <c r="AX312">
        <v>0.5</v>
      </c>
      <c r="AY312">
        <f>CX312</f>
        <v>0</v>
      </c>
      <c r="AZ312">
        <f>M312</f>
        <v>0</v>
      </c>
      <c r="BA312">
        <f>AW312*AX312*AY312</f>
        <v>0</v>
      </c>
      <c r="BB312">
        <f>(AZ312-AR312)/AY312</f>
        <v>0</v>
      </c>
      <c r="BC312">
        <f>(AP312-AV312)/AV312</f>
        <v>0</v>
      </c>
      <c r="BD312">
        <f>AO312/(AQ312+AO312/AV312)</f>
        <v>0</v>
      </c>
      <c r="BE312" t="s">
        <v>422</v>
      </c>
      <c r="BF312">
        <v>0</v>
      </c>
      <c r="BG312">
        <f>IF(BF312&lt;&gt;0, BF312, BD312)</f>
        <v>0</v>
      </c>
      <c r="BH312">
        <f>1-BG312/AV312</f>
        <v>0</v>
      </c>
      <c r="BI312">
        <f>(AV312-AU312)/(AV312-BG312)</f>
        <v>0</v>
      </c>
      <c r="BJ312">
        <f>(AP312-AV312)/(AP312-BG312)</f>
        <v>0</v>
      </c>
      <c r="BK312">
        <f>(AV312-AU312)/(AV312-AO312)</f>
        <v>0</v>
      </c>
      <c r="BL312">
        <f>(AP312-AV312)/(AP312-AO312)</f>
        <v>0</v>
      </c>
      <c r="BM312">
        <f>(BI312*BG312/AU312)</f>
        <v>0</v>
      </c>
      <c r="BN312">
        <f>(1-BM312)</f>
        <v>0</v>
      </c>
      <c r="CW312">
        <f>$B$11*DU312+$C$11*DV312+$F$11*EG312*(1-EJ312)</f>
        <v>0</v>
      </c>
      <c r="CX312">
        <f>CW312*CY312</f>
        <v>0</v>
      </c>
      <c r="CY312">
        <f>($B$11*$D$9+$C$11*$D$9+$F$11*((ET312+EL312)/MAX(ET312+EL312+EU312, 0.1)*$I$9+EU312/MAX(ET312+EL312+EU312, 0.1)*$J$9))/($B$11+$C$11+$F$11)</f>
        <v>0</v>
      </c>
      <c r="CZ312">
        <f>($B$11*$K$9+$C$11*$K$9+$F$11*((ET312+EL312)/MAX(ET312+EL312+EU312, 0.1)*$P$9+EU312/MAX(ET312+EL312+EU312, 0.1)*$Q$9))/($B$11+$C$11+$F$11)</f>
        <v>0</v>
      </c>
      <c r="DA312">
        <v>5.52</v>
      </c>
      <c r="DB312">
        <v>0.5</v>
      </c>
      <c r="DC312" t="s">
        <v>423</v>
      </c>
      <c r="DD312">
        <v>2</v>
      </c>
      <c r="DE312">
        <v>1758507011.1</v>
      </c>
      <c r="DF312">
        <v>420.4548888888889</v>
      </c>
      <c r="DG312">
        <v>420.0268888888888</v>
      </c>
      <c r="DH312">
        <v>23.76902222222222</v>
      </c>
      <c r="DI312">
        <v>23.7672</v>
      </c>
      <c r="DJ312">
        <v>420.3358888888889</v>
      </c>
      <c r="DK312">
        <v>23.53928888888889</v>
      </c>
      <c r="DL312">
        <v>499.9897777777778</v>
      </c>
      <c r="DM312">
        <v>89.98218888888889</v>
      </c>
      <c r="DN312">
        <v>0.05385268888888889</v>
      </c>
      <c r="DO312">
        <v>30.0291</v>
      </c>
      <c r="DP312">
        <v>29.9962</v>
      </c>
      <c r="DQ312">
        <v>999.9000000000001</v>
      </c>
      <c r="DR312">
        <v>0</v>
      </c>
      <c r="DS312">
        <v>0</v>
      </c>
      <c r="DT312">
        <v>10005.90444444445</v>
      </c>
      <c r="DU312">
        <v>0</v>
      </c>
      <c r="DV312">
        <v>1.65492</v>
      </c>
      <c r="DW312">
        <v>0.4279141111111111</v>
      </c>
      <c r="DX312">
        <v>430.6917777777778</v>
      </c>
      <c r="DY312">
        <v>430.2528888888889</v>
      </c>
      <c r="DZ312">
        <v>0.001855425555555556</v>
      </c>
      <c r="EA312">
        <v>420.0268888888888</v>
      </c>
      <c r="EB312">
        <v>23.7672</v>
      </c>
      <c r="EC312">
        <v>2.138792222222222</v>
      </c>
      <c r="ED312">
        <v>2.138623333333333</v>
      </c>
      <c r="EE312">
        <v>18.51104444444444</v>
      </c>
      <c r="EF312">
        <v>18.50982222222222</v>
      </c>
      <c r="EG312">
        <v>0.00500056</v>
      </c>
      <c r="EH312">
        <v>0</v>
      </c>
      <c r="EI312">
        <v>0</v>
      </c>
      <c r="EJ312">
        <v>0</v>
      </c>
      <c r="EK312">
        <v>-1.055555555555556</v>
      </c>
      <c r="EL312">
        <v>0.00500056</v>
      </c>
      <c r="EM312">
        <v>-4.144444444444444</v>
      </c>
      <c r="EN312">
        <v>-2.411111111111111</v>
      </c>
      <c r="EO312">
        <v>35.37477777777778</v>
      </c>
      <c r="EP312">
        <v>38.76377777777778</v>
      </c>
      <c r="EQ312">
        <v>37.13877777777778</v>
      </c>
      <c r="ER312">
        <v>38.36777777777777</v>
      </c>
      <c r="ES312">
        <v>37.70788888888889</v>
      </c>
      <c r="ET312">
        <v>0</v>
      </c>
      <c r="EU312">
        <v>0</v>
      </c>
      <c r="EV312">
        <v>0</v>
      </c>
      <c r="EW312">
        <v>1758507016.3</v>
      </c>
      <c r="EX312">
        <v>0</v>
      </c>
      <c r="EY312">
        <v>-0.834615384615385</v>
      </c>
      <c r="EZ312">
        <v>6.704273118138395</v>
      </c>
      <c r="FA312">
        <v>-11.61025626664443</v>
      </c>
      <c r="FB312">
        <v>-5.569230769230769</v>
      </c>
      <c r="FC312">
        <v>15</v>
      </c>
      <c r="FD312">
        <v>0</v>
      </c>
      <c r="FE312" t="s">
        <v>424</v>
      </c>
      <c r="FF312">
        <v>1747148579.5</v>
      </c>
      <c r="FG312">
        <v>1747148584.5</v>
      </c>
      <c r="FH312">
        <v>0</v>
      </c>
      <c r="FI312">
        <v>0.162</v>
      </c>
      <c r="FJ312">
        <v>-0.001</v>
      </c>
      <c r="FK312">
        <v>0.139</v>
      </c>
      <c r="FL312">
        <v>0.058</v>
      </c>
      <c r="FM312">
        <v>420</v>
      </c>
      <c r="FN312">
        <v>16</v>
      </c>
      <c r="FO312">
        <v>0.19</v>
      </c>
      <c r="FP312">
        <v>0.02</v>
      </c>
      <c r="FQ312">
        <v>0.4402466</v>
      </c>
      <c r="FR312">
        <v>-0.02830894559099603</v>
      </c>
      <c r="FS312">
        <v>0.03269920659572645</v>
      </c>
      <c r="FT312">
        <v>1</v>
      </c>
      <c r="FU312">
        <v>-1.667647058823529</v>
      </c>
      <c r="FV312">
        <v>-5.388846695508119</v>
      </c>
      <c r="FW312">
        <v>5.472375577723794</v>
      </c>
      <c r="FX312">
        <v>0</v>
      </c>
      <c r="FY312">
        <v>0.0013258934</v>
      </c>
      <c r="FZ312">
        <v>0.00280725485178236</v>
      </c>
      <c r="GA312">
        <v>0.0008097516360432006</v>
      </c>
      <c r="GB312">
        <v>1</v>
      </c>
      <c r="GC312">
        <v>2</v>
      </c>
      <c r="GD312">
        <v>3</v>
      </c>
      <c r="GE312" t="s">
        <v>434</v>
      </c>
      <c r="GF312">
        <v>3.12733</v>
      </c>
      <c r="GG312">
        <v>2.73167</v>
      </c>
      <c r="GH312">
        <v>0.0853477</v>
      </c>
      <c r="GI312">
        <v>0.08573740000000001</v>
      </c>
      <c r="GJ312">
        <v>0.105661</v>
      </c>
      <c r="GK312">
        <v>0.106196</v>
      </c>
      <c r="GL312">
        <v>27416.6</v>
      </c>
      <c r="GM312">
        <v>26559.7</v>
      </c>
      <c r="GN312">
        <v>30516.7</v>
      </c>
      <c r="GO312">
        <v>29305.3</v>
      </c>
      <c r="GP312">
        <v>37668.8</v>
      </c>
      <c r="GQ312">
        <v>34450.3</v>
      </c>
      <c r="GR312">
        <v>46689.4</v>
      </c>
      <c r="GS312">
        <v>43534.3</v>
      </c>
      <c r="GT312">
        <v>1.81787</v>
      </c>
      <c r="GU312">
        <v>1.87685</v>
      </c>
      <c r="GV312">
        <v>0.0855178</v>
      </c>
      <c r="GW312">
        <v>0</v>
      </c>
      <c r="GX312">
        <v>28.5946</v>
      </c>
      <c r="GY312">
        <v>999.9</v>
      </c>
      <c r="GZ312">
        <v>54.8</v>
      </c>
      <c r="HA312">
        <v>31.1</v>
      </c>
      <c r="HB312">
        <v>27.6341</v>
      </c>
      <c r="HC312">
        <v>63.1318</v>
      </c>
      <c r="HD312">
        <v>16.4824</v>
      </c>
      <c r="HE312">
        <v>1</v>
      </c>
      <c r="HF312">
        <v>0.158186</v>
      </c>
      <c r="HG312">
        <v>-1.27502</v>
      </c>
      <c r="HH312">
        <v>20.213</v>
      </c>
      <c r="HI312">
        <v>5.23586</v>
      </c>
      <c r="HJ312">
        <v>11.974</v>
      </c>
      <c r="HK312">
        <v>4.9721</v>
      </c>
      <c r="HL312">
        <v>3.291</v>
      </c>
      <c r="HM312">
        <v>9999</v>
      </c>
      <c r="HN312">
        <v>9999</v>
      </c>
      <c r="HO312">
        <v>9999</v>
      </c>
      <c r="HP312">
        <v>999.9</v>
      </c>
      <c r="HQ312">
        <v>4.97298</v>
      </c>
      <c r="HR312">
        <v>1.87731</v>
      </c>
      <c r="HS312">
        <v>1.87545</v>
      </c>
      <c r="HT312">
        <v>1.8782</v>
      </c>
      <c r="HU312">
        <v>1.87497</v>
      </c>
      <c r="HV312">
        <v>1.87851</v>
      </c>
      <c r="HW312">
        <v>1.87561</v>
      </c>
      <c r="HX312">
        <v>1.87683</v>
      </c>
      <c r="HY312">
        <v>0</v>
      </c>
      <c r="HZ312">
        <v>0</v>
      </c>
      <c r="IA312">
        <v>0</v>
      </c>
      <c r="IB312">
        <v>0</v>
      </c>
      <c r="IC312" t="s">
        <v>426</v>
      </c>
      <c r="ID312" t="s">
        <v>427</v>
      </c>
      <c r="IE312" t="s">
        <v>428</v>
      </c>
      <c r="IF312" t="s">
        <v>428</v>
      </c>
      <c r="IG312" t="s">
        <v>428</v>
      </c>
      <c r="IH312" t="s">
        <v>428</v>
      </c>
      <c r="II312">
        <v>0</v>
      </c>
      <c r="IJ312">
        <v>100</v>
      </c>
      <c r="IK312">
        <v>100</v>
      </c>
      <c r="IL312">
        <v>0.119</v>
      </c>
      <c r="IM312">
        <v>0.2298</v>
      </c>
      <c r="IN312">
        <v>-0.2620446997112612</v>
      </c>
      <c r="IO312">
        <v>0.0009670109888777422</v>
      </c>
      <c r="IP312">
        <v>-2.06069886015755E-07</v>
      </c>
      <c r="IQ312">
        <v>1.492131737393187E-10</v>
      </c>
      <c r="IR312">
        <v>-0.04753701319922854</v>
      </c>
      <c r="IS312">
        <v>-0.001311061913088307</v>
      </c>
      <c r="IT312">
        <v>0.0006994928358591311</v>
      </c>
      <c r="IU312">
        <v>-6.08881213830995E-06</v>
      </c>
      <c r="IV312">
        <v>3</v>
      </c>
      <c r="IW312">
        <v>2112</v>
      </c>
      <c r="IX312">
        <v>1</v>
      </c>
      <c r="IY312">
        <v>30</v>
      </c>
      <c r="IZ312">
        <v>189307.2</v>
      </c>
      <c r="JA312">
        <v>189307.2</v>
      </c>
      <c r="JB312">
        <v>1.1145</v>
      </c>
      <c r="JC312">
        <v>2.56348</v>
      </c>
      <c r="JD312">
        <v>1.39893</v>
      </c>
      <c r="JE312">
        <v>2.35229</v>
      </c>
      <c r="JF312">
        <v>1.44897</v>
      </c>
      <c r="JG312">
        <v>2.49268</v>
      </c>
      <c r="JH312">
        <v>37.4098</v>
      </c>
      <c r="JI312">
        <v>24.2101</v>
      </c>
      <c r="JJ312">
        <v>18</v>
      </c>
      <c r="JK312">
        <v>475.8</v>
      </c>
      <c r="JL312">
        <v>483.182</v>
      </c>
      <c r="JM312">
        <v>30.6443</v>
      </c>
      <c r="JN312">
        <v>29.2011</v>
      </c>
      <c r="JO312">
        <v>30.0002</v>
      </c>
      <c r="JP312">
        <v>28.895</v>
      </c>
      <c r="JQ312">
        <v>28.9573</v>
      </c>
      <c r="JR312">
        <v>22.337</v>
      </c>
      <c r="JS312">
        <v>22.5852</v>
      </c>
      <c r="JT312">
        <v>100</v>
      </c>
      <c r="JU312">
        <v>30.6458</v>
      </c>
      <c r="JV312">
        <v>420</v>
      </c>
      <c r="JW312">
        <v>23.7094</v>
      </c>
      <c r="JX312">
        <v>100.894</v>
      </c>
      <c r="JY312">
        <v>100.147</v>
      </c>
    </row>
    <row r="313" spans="1:285">
      <c r="A313">
        <v>297</v>
      </c>
      <c r="B313">
        <v>1758507016.1</v>
      </c>
      <c r="C313">
        <v>3499.5</v>
      </c>
      <c r="D313" t="s">
        <v>1026</v>
      </c>
      <c r="E313" t="s">
        <v>1027</v>
      </c>
      <c r="F313">
        <v>5</v>
      </c>
      <c r="G313" t="s">
        <v>975</v>
      </c>
      <c r="H313" t="s">
        <v>420</v>
      </c>
      <c r="I313" t="s">
        <v>421</v>
      </c>
      <c r="J313">
        <v>1758507013.1</v>
      </c>
      <c r="K313">
        <f>(L313)/1000</f>
        <v>0</v>
      </c>
      <c r="L313">
        <f>1000*DL313*AJ313*(DH313-DI313)/(100*DA313*(1000-AJ313*DH313))</f>
        <v>0</v>
      </c>
      <c r="M313">
        <f>DL313*AJ313*(DG313-DF313*(1000-AJ313*DI313)/(1000-AJ313*DH313))/(100*DA313)</f>
        <v>0</v>
      </c>
      <c r="N313">
        <f>DF313 - IF(AJ313&gt;1, M313*DA313*100.0/(AL313), 0)</f>
        <v>0</v>
      </c>
      <c r="O313">
        <f>((U313-K313/2)*N313-M313)/(U313+K313/2)</f>
        <v>0</v>
      </c>
      <c r="P313">
        <f>O313*(DM313+DN313)/1000.0</f>
        <v>0</v>
      </c>
      <c r="Q313">
        <f>(DF313 - IF(AJ313&gt;1, M313*DA313*100.0/(AL313), 0))*(DM313+DN313)/1000.0</f>
        <v>0</v>
      </c>
      <c r="R313">
        <f>2.0/((1/T313-1/S313)+SIGN(T313)*SQRT((1/T313-1/S313)*(1/T313-1/S313) + 4*DB313/((DB313+1)*(DB313+1))*(2*1/T313*1/S313-1/S313*1/S313)))</f>
        <v>0</v>
      </c>
      <c r="S313">
        <f>IF(LEFT(DC313,1)&lt;&gt;"0",IF(LEFT(DC313,1)="1",3.0,DD313),$D$5+$E$5*(DT313*DM313/($K$5*1000))+$F$5*(DT313*DM313/($K$5*1000))*MAX(MIN(DA313,$J$5),$I$5)*MAX(MIN(DA313,$J$5),$I$5)+$G$5*MAX(MIN(DA313,$J$5),$I$5)*(DT313*DM313/($K$5*1000))+$H$5*(DT313*DM313/($K$5*1000))*(DT313*DM313/($K$5*1000)))</f>
        <v>0</v>
      </c>
      <c r="T313">
        <f>K313*(1000-(1000*0.61365*exp(17.502*X313/(240.97+X313))/(DM313+DN313)+DH313)/2)/(1000*0.61365*exp(17.502*X313/(240.97+X313))/(DM313+DN313)-DH313)</f>
        <v>0</v>
      </c>
      <c r="U313">
        <f>1/((DB313+1)/(R313/1.6)+1/(S313/1.37)) + DB313/((DB313+1)/(R313/1.6) + DB313/(S313/1.37))</f>
        <v>0</v>
      </c>
      <c r="V313">
        <f>(CW313*CZ313)</f>
        <v>0</v>
      </c>
      <c r="W313">
        <f>(DO313+(V313+2*0.95*5.67E-8*(((DO313+$B$7)+273)^4-(DO313+273)^4)-44100*K313)/(1.84*29.3*S313+8*0.95*5.67E-8*(DO313+273)^3))</f>
        <v>0</v>
      </c>
      <c r="X313">
        <f>($C$7*DP313+$D$7*DQ313+$E$7*W313)</f>
        <v>0</v>
      </c>
      <c r="Y313">
        <f>0.61365*exp(17.502*X313/(240.97+X313))</f>
        <v>0</v>
      </c>
      <c r="Z313">
        <f>(AA313/AB313*100)</f>
        <v>0</v>
      </c>
      <c r="AA313">
        <f>DH313*(DM313+DN313)/1000</f>
        <v>0</v>
      </c>
      <c r="AB313">
        <f>0.61365*exp(17.502*DO313/(240.97+DO313))</f>
        <v>0</v>
      </c>
      <c r="AC313">
        <f>(Y313-DH313*(DM313+DN313)/1000)</f>
        <v>0</v>
      </c>
      <c r="AD313">
        <f>(-K313*44100)</f>
        <v>0</v>
      </c>
      <c r="AE313">
        <f>2*29.3*S313*0.92*(DO313-X313)</f>
        <v>0</v>
      </c>
      <c r="AF313">
        <f>2*0.95*5.67E-8*(((DO313+$B$7)+273)^4-(X313+273)^4)</f>
        <v>0</v>
      </c>
      <c r="AG313">
        <f>V313+AF313+AD313+AE313</f>
        <v>0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MAX(0,($B$13+$C$13*DT313)/(1+$D$13*DT313)*DM313/(DO313+273)*$E$13)</f>
        <v>0</v>
      </c>
      <c r="AM313" t="s">
        <v>422</v>
      </c>
      <c r="AN313" t="s">
        <v>422</v>
      </c>
      <c r="AO313">
        <v>0</v>
      </c>
      <c r="AP313">
        <v>0</v>
      </c>
      <c r="AQ313">
        <f>1-AO313/AP313</f>
        <v>0</v>
      </c>
      <c r="AR313">
        <v>0</v>
      </c>
      <c r="AS313" t="s">
        <v>422</v>
      </c>
      <c r="AT313" t="s">
        <v>422</v>
      </c>
      <c r="AU313">
        <v>0</v>
      </c>
      <c r="AV313">
        <v>0</v>
      </c>
      <c r="AW313">
        <f>1-AU313/AV313</f>
        <v>0</v>
      </c>
      <c r="AX313">
        <v>0.5</v>
      </c>
      <c r="AY313">
        <f>CX313</f>
        <v>0</v>
      </c>
      <c r="AZ313">
        <f>M313</f>
        <v>0</v>
      </c>
      <c r="BA313">
        <f>AW313*AX313*AY313</f>
        <v>0</v>
      </c>
      <c r="BB313">
        <f>(AZ313-AR313)/AY313</f>
        <v>0</v>
      </c>
      <c r="BC313">
        <f>(AP313-AV313)/AV313</f>
        <v>0</v>
      </c>
      <c r="BD313">
        <f>AO313/(AQ313+AO313/AV313)</f>
        <v>0</v>
      </c>
      <c r="BE313" t="s">
        <v>422</v>
      </c>
      <c r="BF313">
        <v>0</v>
      </c>
      <c r="BG313">
        <f>IF(BF313&lt;&gt;0, BF313, BD313)</f>
        <v>0</v>
      </c>
      <c r="BH313">
        <f>1-BG313/AV313</f>
        <v>0</v>
      </c>
      <c r="BI313">
        <f>(AV313-AU313)/(AV313-BG313)</f>
        <v>0</v>
      </c>
      <c r="BJ313">
        <f>(AP313-AV313)/(AP313-BG313)</f>
        <v>0</v>
      </c>
      <c r="BK313">
        <f>(AV313-AU313)/(AV313-AO313)</f>
        <v>0</v>
      </c>
      <c r="BL313">
        <f>(AP313-AV313)/(AP313-AO313)</f>
        <v>0</v>
      </c>
      <c r="BM313">
        <f>(BI313*BG313/AU313)</f>
        <v>0</v>
      </c>
      <c r="BN313">
        <f>(1-BM313)</f>
        <v>0</v>
      </c>
      <c r="CW313">
        <f>$B$11*DU313+$C$11*DV313+$F$11*EG313*(1-EJ313)</f>
        <v>0</v>
      </c>
      <c r="CX313">
        <f>CW313*CY313</f>
        <v>0</v>
      </c>
      <c r="CY313">
        <f>($B$11*$D$9+$C$11*$D$9+$F$11*((ET313+EL313)/MAX(ET313+EL313+EU313, 0.1)*$I$9+EU313/MAX(ET313+EL313+EU313, 0.1)*$J$9))/($B$11+$C$11+$F$11)</f>
        <v>0</v>
      </c>
      <c r="CZ313">
        <f>($B$11*$K$9+$C$11*$K$9+$F$11*((ET313+EL313)/MAX(ET313+EL313+EU313, 0.1)*$P$9+EU313/MAX(ET313+EL313+EU313, 0.1)*$Q$9))/($B$11+$C$11+$F$11)</f>
        <v>0</v>
      </c>
      <c r="DA313">
        <v>5.52</v>
      </c>
      <c r="DB313">
        <v>0.5</v>
      </c>
      <c r="DC313" t="s">
        <v>423</v>
      </c>
      <c r="DD313">
        <v>2</v>
      </c>
      <c r="DE313">
        <v>1758507013.1</v>
      </c>
      <c r="DF313">
        <v>420.4774444444444</v>
      </c>
      <c r="DG313">
        <v>420.0088888888889</v>
      </c>
      <c r="DH313">
        <v>23.76875555555555</v>
      </c>
      <c r="DI313">
        <v>23.76666666666667</v>
      </c>
      <c r="DJ313">
        <v>420.3583333333333</v>
      </c>
      <c r="DK313">
        <v>23.53902222222222</v>
      </c>
      <c r="DL313">
        <v>500.0496666666667</v>
      </c>
      <c r="DM313">
        <v>89.98079999999999</v>
      </c>
      <c r="DN313">
        <v>0.05360942222222222</v>
      </c>
      <c r="DO313">
        <v>30.02823333333333</v>
      </c>
      <c r="DP313">
        <v>29.9924</v>
      </c>
      <c r="DQ313">
        <v>999.9000000000001</v>
      </c>
      <c r="DR313">
        <v>0</v>
      </c>
      <c r="DS313">
        <v>0</v>
      </c>
      <c r="DT313">
        <v>10033.68555555556</v>
      </c>
      <c r="DU313">
        <v>0</v>
      </c>
      <c r="DV313">
        <v>1.65492</v>
      </c>
      <c r="DW313">
        <v>0.4683736666666667</v>
      </c>
      <c r="DX313">
        <v>430.7147777777778</v>
      </c>
      <c r="DY313">
        <v>430.2342222222222</v>
      </c>
      <c r="DZ313">
        <v>0.002116308888888889</v>
      </c>
      <c r="EA313">
        <v>420.0088888888889</v>
      </c>
      <c r="EB313">
        <v>23.76666666666667</v>
      </c>
      <c r="EC313">
        <v>2.138734444444445</v>
      </c>
      <c r="ED313">
        <v>2.138542222222223</v>
      </c>
      <c r="EE313">
        <v>18.51061111111111</v>
      </c>
      <c r="EF313">
        <v>18.5092</v>
      </c>
      <c r="EG313">
        <v>0.00500056</v>
      </c>
      <c r="EH313">
        <v>0</v>
      </c>
      <c r="EI313">
        <v>0</v>
      </c>
      <c r="EJ313">
        <v>0</v>
      </c>
      <c r="EK313">
        <v>1.677777777777778</v>
      </c>
      <c r="EL313">
        <v>0.00500056</v>
      </c>
      <c r="EM313">
        <v>-6.311111111111111</v>
      </c>
      <c r="EN313">
        <v>-2.622222222222222</v>
      </c>
      <c r="EO313">
        <v>35.32622222222223</v>
      </c>
      <c r="EP313">
        <v>38.75</v>
      </c>
      <c r="EQ313">
        <v>37.09722222222222</v>
      </c>
      <c r="ER313">
        <v>38.31911111111111</v>
      </c>
      <c r="ES313">
        <v>37.69411111111111</v>
      </c>
      <c r="ET313">
        <v>0</v>
      </c>
      <c r="EU313">
        <v>0</v>
      </c>
      <c r="EV313">
        <v>0</v>
      </c>
      <c r="EW313">
        <v>1758507018.1</v>
      </c>
      <c r="EX313">
        <v>0</v>
      </c>
      <c r="EY313">
        <v>-0.6360000000000001</v>
      </c>
      <c r="EZ313">
        <v>20.23846124575218</v>
      </c>
      <c r="FA313">
        <v>-14.78461511619462</v>
      </c>
      <c r="FB313">
        <v>-5.852</v>
      </c>
      <c r="FC313">
        <v>15</v>
      </c>
      <c r="FD313">
        <v>0</v>
      </c>
      <c r="FE313" t="s">
        <v>424</v>
      </c>
      <c r="FF313">
        <v>1747148579.5</v>
      </c>
      <c r="FG313">
        <v>1747148584.5</v>
      </c>
      <c r="FH313">
        <v>0</v>
      </c>
      <c r="FI313">
        <v>0.162</v>
      </c>
      <c r="FJ313">
        <v>-0.001</v>
      </c>
      <c r="FK313">
        <v>0.139</v>
      </c>
      <c r="FL313">
        <v>0.058</v>
      </c>
      <c r="FM313">
        <v>420</v>
      </c>
      <c r="FN313">
        <v>16</v>
      </c>
      <c r="FO313">
        <v>0.19</v>
      </c>
      <c r="FP313">
        <v>0.02</v>
      </c>
      <c r="FQ313">
        <v>0.447124243902439</v>
      </c>
      <c r="FR313">
        <v>0.1121712125435543</v>
      </c>
      <c r="FS313">
        <v>0.03836366573114144</v>
      </c>
      <c r="FT313">
        <v>1</v>
      </c>
      <c r="FU313">
        <v>-0.9999999999999998</v>
      </c>
      <c r="FV313">
        <v>13.01145899165275</v>
      </c>
      <c r="FW313">
        <v>5.664336314375493</v>
      </c>
      <c r="FX313">
        <v>0</v>
      </c>
      <c r="FY313">
        <v>0.001518063487804878</v>
      </c>
      <c r="FZ313">
        <v>0.001710948292682929</v>
      </c>
      <c r="GA313">
        <v>0.000726066880497803</v>
      </c>
      <c r="GB313">
        <v>1</v>
      </c>
      <c r="GC313">
        <v>2</v>
      </c>
      <c r="GD313">
        <v>3</v>
      </c>
      <c r="GE313" t="s">
        <v>434</v>
      </c>
      <c r="GF313">
        <v>3.12759</v>
      </c>
      <c r="GG313">
        <v>2.73137</v>
      </c>
      <c r="GH313">
        <v>0.085345</v>
      </c>
      <c r="GI313">
        <v>0.08574</v>
      </c>
      <c r="GJ313">
        <v>0.105659</v>
      </c>
      <c r="GK313">
        <v>0.106192</v>
      </c>
      <c r="GL313">
        <v>27417.2</v>
      </c>
      <c r="GM313">
        <v>26559.8</v>
      </c>
      <c r="GN313">
        <v>30517.3</v>
      </c>
      <c r="GO313">
        <v>29305.5</v>
      </c>
      <c r="GP313">
        <v>37669.4</v>
      </c>
      <c r="GQ313">
        <v>34450.9</v>
      </c>
      <c r="GR313">
        <v>46690.1</v>
      </c>
      <c r="GS313">
        <v>43534.9</v>
      </c>
      <c r="GT313">
        <v>1.8184</v>
      </c>
      <c r="GU313">
        <v>1.87643</v>
      </c>
      <c r="GV313">
        <v>0.0858568</v>
      </c>
      <c r="GW313">
        <v>0</v>
      </c>
      <c r="GX313">
        <v>28.5946</v>
      </c>
      <c r="GY313">
        <v>999.9</v>
      </c>
      <c r="GZ313">
        <v>54.8</v>
      </c>
      <c r="HA313">
        <v>31.1</v>
      </c>
      <c r="HB313">
        <v>27.6324</v>
      </c>
      <c r="HC313">
        <v>62.7518</v>
      </c>
      <c r="HD313">
        <v>16.3582</v>
      </c>
      <c r="HE313">
        <v>1</v>
      </c>
      <c r="HF313">
        <v>0.15815</v>
      </c>
      <c r="HG313">
        <v>-1.28826</v>
      </c>
      <c r="HH313">
        <v>20.2129</v>
      </c>
      <c r="HI313">
        <v>5.23601</v>
      </c>
      <c r="HJ313">
        <v>11.974</v>
      </c>
      <c r="HK313">
        <v>4.9723</v>
      </c>
      <c r="HL313">
        <v>3.291</v>
      </c>
      <c r="HM313">
        <v>9999</v>
      </c>
      <c r="HN313">
        <v>9999</v>
      </c>
      <c r="HO313">
        <v>9999</v>
      </c>
      <c r="HP313">
        <v>999.9</v>
      </c>
      <c r="HQ313">
        <v>4.97297</v>
      </c>
      <c r="HR313">
        <v>1.87732</v>
      </c>
      <c r="HS313">
        <v>1.87546</v>
      </c>
      <c r="HT313">
        <v>1.87822</v>
      </c>
      <c r="HU313">
        <v>1.87498</v>
      </c>
      <c r="HV313">
        <v>1.87851</v>
      </c>
      <c r="HW313">
        <v>1.87561</v>
      </c>
      <c r="HX313">
        <v>1.87683</v>
      </c>
      <c r="HY313">
        <v>0</v>
      </c>
      <c r="HZ313">
        <v>0</v>
      </c>
      <c r="IA313">
        <v>0</v>
      </c>
      <c r="IB313">
        <v>0</v>
      </c>
      <c r="IC313" t="s">
        <v>426</v>
      </c>
      <c r="ID313" t="s">
        <v>427</v>
      </c>
      <c r="IE313" t="s">
        <v>428</v>
      </c>
      <c r="IF313" t="s">
        <v>428</v>
      </c>
      <c r="IG313" t="s">
        <v>428</v>
      </c>
      <c r="IH313" t="s">
        <v>428</v>
      </c>
      <c r="II313">
        <v>0</v>
      </c>
      <c r="IJ313">
        <v>100</v>
      </c>
      <c r="IK313">
        <v>100</v>
      </c>
      <c r="IL313">
        <v>0.119</v>
      </c>
      <c r="IM313">
        <v>0.2298</v>
      </c>
      <c r="IN313">
        <v>-0.2620446997112612</v>
      </c>
      <c r="IO313">
        <v>0.0009670109888777422</v>
      </c>
      <c r="IP313">
        <v>-2.06069886015755E-07</v>
      </c>
      <c r="IQ313">
        <v>1.492131737393187E-10</v>
      </c>
      <c r="IR313">
        <v>-0.04753701319922854</v>
      </c>
      <c r="IS313">
        <v>-0.001311061913088307</v>
      </c>
      <c r="IT313">
        <v>0.0006994928358591311</v>
      </c>
      <c r="IU313">
        <v>-6.08881213830995E-06</v>
      </c>
      <c r="IV313">
        <v>3</v>
      </c>
      <c r="IW313">
        <v>2112</v>
      </c>
      <c r="IX313">
        <v>1</v>
      </c>
      <c r="IY313">
        <v>30</v>
      </c>
      <c r="IZ313">
        <v>189307.3</v>
      </c>
      <c r="JA313">
        <v>189307.2</v>
      </c>
      <c r="JB313">
        <v>1.1145</v>
      </c>
      <c r="JC313">
        <v>2.55981</v>
      </c>
      <c r="JD313">
        <v>1.39893</v>
      </c>
      <c r="JE313">
        <v>2.35229</v>
      </c>
      <c r="JF313">
        <v>1.44897</v>
      </c>
      <c r="JG313">
        <v>2.57446</v>
      </c>
      <c r="JH313">
        <v>37.4098</v>
      </c>
      <c r="JI313">
        <v>24.2188</v>
      </c>
      <c r="JJ313">
        <v>18</v>
      </c>
      <c r="JK313">
        <v>476.087</v>
      </c>
      <c r="JL313">
        <v>482.899</v>
      </c>
      <c r="JM313">
        <v>30.643</v>
      </c>
      <c r="JN313">
        <v>29.2011</v>
      </c>
      <c r="JO313">
        <v>30.0002</v>
      </c>
      <c r="JP313">
        <v>28.895</v>
      </c>
      <c r="JQ313">
        <v>28.9573</v>
      </c>
      <c r="JR313">
        <v>22.3344</v>
      </c>
      <c r="JS313">
        <v>22.5852</v>
      </c>
      <c r="JT313">
        <v>100</v>
      </c>
      <c r="JU313">
        <v>30.6458</v>
      </c>
      <c r="JV313">
        <v>420</v>
      </c>
      <c r="JW313">
        <v>23.7078</v>
      </c>
      <c r="JX313">
        <v>100.896</v>
      </c>
      <c r="JY313">
        <v>100.148</v>
      </c>
    </row>
    <row r="314" spans="1:285">
      <c r="A314">
        <v>298</v>
      </c>
      <c r="B314">
        <v>1758507018.1</v>
      </c>
      <c r="C314">
        <v>3501.5</v>
      </c>
      <c r="D314" t="s">
        <v>1028</v>
      </c>
      <c r="E314" t="s">
        <v>1029</v>
      </c>
      <c r="F314">
        <v>5</v>
      </c>
      <c r="G314" t="s">
        <v>975</v>
      </c>
      <c r="H314" t="s">
        <v>420</v>
      </c>
      <c r="I314" t="s">
        <v>421</v>
      </c>
      <c r="J314">
        <v>1758507015.1</v>
      </c>
      <c r="K314">
        <f>(L314)/1000</f>
        <v>0</v>
      </c>
      <c r="L314">
        <f>1000*DL314*AJ314*(DH314-DI314)/(100*DA314*(1000-AJ314*DH314))</f>
        <v>0</v>
      </c>
      <c r="M314">
        <f>DL314*AJ314*(DG314-DF314*(1000-AJ314*DI314)/(1000-AJ314*DH314))/(100*DA314)</f>
        <v>0</v>
      </c>
      <c r="N314">
        <f>DF314 - IF(AJ314&gt;1, M314*DA314*100.0/(AL314), 0)</f>
        <v>0</v>
      </c>
      <c r="O314">
        <f>((U314-K314/2)*N314-M314)/(U314+K314/2)</f>
        <v>0</v>
      </c>
      <c r="P314">
        <f>O314*(DM314+DN314)/1000.0</f>
        <v>0</v>
      </c>
      <c r="Q314">
        <f>(DF314 - IF(AJ314&gt;1, M314*DA314*100.0/(AL314), 0))*(DM314+DN314)/1000.0</f>
        <v>0</v>
      </c>
      <c r="R314">
        <f>2.0/((1/T314-1/S314)+SIGN(T314)*SQRT((1/T314-1/S314)*(1/T314-1/S314) + 4*DB314/((DB314+1)*(DB314+1))*(2*1/T314*1/S314-1/S314*1/S314)))</f>
        <v>0</v>
      </c>
      <c r="S314">
        <f>IF(LEFT(DC314,1)&lt;&gt;"0",IF(LEFT(DC314,1)="1",3.0,DD314),$D$5+$E$5*(DT314*DM314/($K$5*1000))+$F$5*(DT314*DM314/($K$5*1000))*MAX(MIN(DA314,$J$5),$I$5)*MAX(MIN(DA314,$J$5),$I$5)+$G$5*MAX(MIN(DA314,$J$5),$I$5)*(DT314*DM314/($K$5*1000))+$H$5*(DT314*DM314/($K$5*1000))*(DT314*DM314/($K$5*1000)))</f>
        <v>0</v>
      </c>
      <c r="T314">
        <f>K314*(1000-(1000*0.61365*exp(17.502*X314/(240.97+X314))/(DM314+DN314)+DH314)/2)/(1000*0.61365*exp(17.502*X314/(240.97+X314))/(DM314+DN314)-DH314)</f>
        <v>0</v>
      </c>
      <c r="U314">
        <f>1/((DB314+1)/(R314/1.6)+1/(S314/1.37)) + DB314/((DB314+1)/(R314/1.6) + DB314/(S314/1.37))</f>
        <v>0</v>
      </c>
      <c r="V314">
        <f>(CW314*CZ314)</f>
        <v>0</v>
      </c>
      <c r="W314">
        <f>(DO314+(V314+2*0.95*5.67E-8*(((DO314+$B$7)+273)^4-(DO314+273)^4)-44100*K314)/(1.84*29.3*S314+8*0.95*5.67E-8*(DO314+273)^3))</f>
        <v>0</v>
      </c>
      <c r="X314">
        <f>($C$7*DP314+$D$7*DQ314+$E$7*W314)</f>
        <v>0</v>
      </c>
      <c r="Y314">
        <f>0.61365*exp(17.502*X314/(240.97+X314))</f>
        <v>0</v>
      </c>
      <c r="Z314">
        <f>(AA314/AB314*100)</f>
        <v>0</v>
      </c>
      <c r="AA314">
        <f>DH314*(DM314+DN314)/1000</f>
        <v>0</v>
      </c>
      <c r="AB314">
        <f>0.61365*exp(17.502*DO314/(240.97+DO314))</f>
        <v>0</v>
      </c>
      <c r="AC314">
        <f>(Y314-DH314*(DM314+DN314)/1000)</f>
        <v>0</v>
      </c>
      <c r="AD314">
        <f>(-K314*44100)</f>
        <v>0</v>
      </c>
      <c r="AE314">
        <f>2*29.3*S314*0.92*(DO314-X314)</f>
        <v>0</v>
      </c>
      <c r="AF314">
        <f>2*0.95*5.67E-8*(((DO314+$B$7)+273)^4-(X314+273)^4)</f>
        <v>0</v>
      </c>
      <c r="AG314">
        <f>V314+AF314+AD314+AE314</f>
        <v>0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MAX(0,($B$13+$C$13*DT314)/(1+$D$13*DT314)*DM314/(DO314+273)*$E$13)</f>
        <v>0</v>
      </c>
      <c r="AM314" t="s">
        <v>422</v>
      </c>
      <c r="AN314" t="s">
        <v>422</v>
      </c>
      <c r="AO314">
        <v>0</v>
      </c>
      <c r="AP314">
        <v>0</v>
      </c>
      <c r="AQ314">
        <f>1-AO314/AP314</f>
        <v>0</v>
      </c>
      <c r="AR314">
        <v>0</v>
      </c>
      <c r="AS314" t="s">
        <v>422</v>
      </c>
      <c r="AT314" t="s">
        <v>422</v>
      </c>
      <c r="AU314">
        <v>0</v>
      </c>
      <c r="AV314">
        <v>0</v>
      </c>
      <c r="AW314">
        <f>1-AU314/AV314</f>
        <v>0</v>
      </c>
      <c r="AX314">
        <v>0.5</v>
      </c>
      <c r="AY314">
        <f>CX314</f>
        <v>0</v>
      </c>
      <c r="AZ314">
        <f>M314</f>
        <v>0</v>
      </c>
      <c r="BA314">
        <f>AW314*AX314*AY314</f>
        <v>0</v>
      </c>
      <c r="BB314">
        <f>(AZ314-AR314)/AY314</f>
        <v>0</v>
      </c>
      <c r="BC314">
        <f>(AP314-AV314)/AV314</f>
        <v>0</v>
      </c>
      <c r="BD314">
        <f>AO314/(AQ314+AO314/AV314)</f>
        <v>0</v>
      </c>
      <c r="BE314" t="s">
        <v>422</v>
      </c>
      <c r="BF314">
        <v>0</v>
      </c>
      <c r="BG314">
        <f>IF(BF314&lt;&gt;0, BF314, BD314)</f>
        <v>0</v>
      </c>
      <c r="BH314">
        <f>1-BG314/AV314</f>
        <v>0</v>
      </c>
      <c r="BI314">
        <f>(AV314-AU314)/(AV314-BG314)</f>
        <v>0</v>
      </c>
      <c r="BJ314">
        <f>(AP314-AV314)/(AP314-BG314)</f>
        <v>0</v>
      </c>
      <c r="BK314">
        <f>(AV314-AU314)/(AV314-AO314)</f>
        <v>0</v>
      </c>
      <c r="BL314">
        <f>(AP314-AV314)/(AP314-AO314)</f>
        <v>0</v>
      </c>
      <c r="BM314">
        <f>(BI314*BG314/AU314)</f>
        <v>0</v>
      </c>
      <c r="BN314">
        <f>(1-BM314)</f>
        <v>0</v>
      </c>
      <c r="CW314">
        <f>$B$11*DU314+$C$11*DV314+$F$11*EG314*(1-EJ314)</f>
        <v>0</v>
      </c>
      <c r="CX314">
        <f>CW314*CY314</f>
        <v>0</v>
      </c>
      <c r="CY314">
        <f>($B$11*$D$9+$C$11*$D$9+$F$11*((ET314+EL314)/MAX(ET314+EL314+EU314, 0.1)*$I$9+EU314/MAX(ET314+EL314+EU314, 0.1)*$J$9))/($B$11+$C$11+$F$11)</f>
        <v>0</v>
      </c>
      <c r="CZ314">
        <f>($B$11*$K$9+$C$11*$K$9+$F$11*((ET314+EL314)/MAX(ET314+EL314+EU314, 0.1)*$P$9+EU314/MAX(ET314+EL314+EU314, 0.1)*$Q$9))/($B$11+$C$11+$F$11)</f>
        <v>0</v>
      </c>
      <c r="DA314">
        <v>5.52</v>
      </c>
      <c r="DB314">
        <v>0.5</v>
      </c>
      <c r="DC314" t="s">
        <v>423</v>
      </c>
      <c r="DD314">
        <v>2</v>
      </c>
      <c r="DE314">
        <v>1758507015.1</v>
      </c>
      <c r="DF314">
        <v>420.4853333333334</v>
      </c>
      <c r="DG314">
        <v>419.9934444444444</v>
      </c>
      <c r="DH314">
        <v>23.7687</v>
      </c>
      <c r="DI314">
        <v>23.7661</v>
      </c>
      <c r="DJ314">
        <v>420.3662222222222</v>
      </c>
      <c r="DK314">
        <v>23.53896666666667</v>
      </c>
      <c r="DL314">
        <v>500.1884444444444</v>
      </c>
      <c r="DM314">
        <v>89.97946666666667</v>
      </c>
      <c r="DN314">
        <v>0.0532989</v>
      </c>
      <c r="DO314">
        <v>30.02736666666667</v>
      </c>
      <c r="DP314">
        <v>29.99313333333333</v>
      </c>
      <c r="DQ314">
        <v>999.9000000000001</v>
      </c>
      <c r="DR314">
        <v>0</v>
      </c>
      <c r="DS314">
        <v>0</v>
      </c>
      <c r="DT314">
        <v>10045.42222222222</v>
      </c>
      <c r="DU314">
        <v>0</v>
      </c>
      <c r="DV314">
        <v>1.65492</v>
      </c>
      <c r="DW314">
        <v>0.4915737777777778</v>
      </c>
      <c r="DX314">
        <v>430.7227777777778</v>
      </c>
      <c r="DY314">
        <v>430.2182222222222</v>
      </c>
      <c r="DZ314">
        <v>0.002634684444444444</v>
      </c>
      <c r="EA314">
        <v>419.9934444444444</v>
      </c>
      <c r="EB314">
        <v>23.7661</v>
      </c>
      <c r="EC314">
        <v>2.138697777777778</v>
      </c>
      <c r="ED314">
        <v>2.138458888888889</v>
      </c>
      <c r="EE314">
        <v>18.51035555555556</v>
      </c>
      <c r="EF314">
        <v>18.50857777777777</v>
      </c>
      <c r="EG314">
        <v>0.00500056</v>
      </c>
      <c r="EH314">
        <v>0</v>
      </c>
      <c r="EI314">
        <v>0</v>
      </c>
      <c r="EJ314">
        <v>0</v>
      </c>
      <c r="EK314">
        <v>3.288888888888889</v>
      </c>
      <c r="EL314">
        <v>0.00500056</v>
      </c>
      <c r="EM314">
        <v>-5.144444444444444</v>
      </c>
      <c r="EN314">
        <v>-2.411111111111111</v>
      </c>
      <c r="EO314">
        <v>35.32622222222223</v>
      </c>
      <c r="EP314">
        <v>38.75</v>
      </c>
      <c r="EQ314">
        <v>37.06244444444444</v>
      </c>
      <c r="ER314">
        <v>38.29833333333332</v>
      </c>
      <c r="ES314">
        <v>37.73588888888889</v>
      </c>
      <c r="ET314">
        <v>0</v>
      </c>
      <c r="EU314">
        <v>0</v>
      </c>
      <c r="EV314">
        <v>0</v>
      </c>
      <c r="EW314">
        <v>1758507019.9</v>
      </c>
      <c r="EX314">
        <v>0</v>
      </c>
      <c r="EY314">
        <v>-0.076923076923077</v>
      </c>
      <c r="EZ314">
        <v>27.32991421340251</v>
      </c>
      <c r="FA314">
        <v>-9.87350414166605</v>
      </c>
      <c r="FB314">
        <v>-5.93076923076923</v>
      </c>
      <c r="FC314">
        <v>15</v>
      </c>
      <c r="FD314">
        <v>0</v>
      </c>
      <c r="FE314" t="s">
        <v>424</v>
      </c>
      <c r="FF314">
        <v>1747148579.5</v>
      </c>
      <c r="FG314">
        <v>1747148584.5</v>
      </c>
      <c r="FH314">
        <v>0</v>
      </c>
      <c r="FI314">
        <v>0.162</v>
      </c>
      <c r="FJ314">
        <v>-0.001</v>
      </c>
      <c r="FK314">
        <v>0.139</v>
      </c>
      <c r="FL314">
        <v>0.058</v>
      </c>
      <c r="FM314">
        <v>420</v>
      </c>
      <c r="FN314">
        <v>16</v>
      </c>
      <c r="FO314">
        <v>0.19</v>
      </c>
      <c r="FP314">
        <v>0.02</v>
      </c>
      <c r="FQ314">
        <v>0.451815825</v>
      </c>
      <c r="FR314">
        <v>0.1117258198874293</v>
      </c>
      <c r="FS314">
        <v>0.03846192993330386</v>
      </c>
      <c r="FT314">
        <v>1</v>
      </c>
      <c r="FU314">
        <v>-1.211764705882353</v>
      </c>
      <c r="FV314">
        <v>22.48128324220761</v>
      </c>
      <c r="FW314">
        <v>5.855955475656553</v>
      </c>
      <c r="FX314">
        <v>0</v>
      </c>
      <c r="FY314">
        <v>0.001690244775</v>
      </c>
      <c r="FZ314">
        <v>0.003874132896810506</v>
      </c>
      <c r="GA314">
        <v>0.0009076018658006243</v>
      </c>
      <c r="GB314">
        <v>1</v>
      </c>
      <c r="GC314">
        <v>2</v>
      </c>
      <c r="GD314">
        <v>3</v>
      </c>
      <c r="GE314" t="s">
        <v>434</v>
      </c>
      <c r="GF314">
        <v>3.12734</v>
      </c>
      <c r="GG314">
        <v>2.73095</v>
      </c>
      <c r="GH314">
        <v>0.0853442</v>
      </c>
      <c r="GI314">
        <v>0.0857376</v>
      </c>
      <c r="GJ314">
        <v>0.10566</v>
      </c>
      <c r="GK314">
        <v>0.106188</v>
      </c>
      <c r="GL314">
        <v>27417.6</v>
      </c>
      <c r="GM314">
        <v>26559.8</v>
      </c>
      <c r="GN314">
        <v>30517.7</v>
      </c>
      <c r="GO314">
        <v>29305.4</v>
      </c>
      <c r="GP314">
        <v>37669.8</v>
      </c>
      <c r="GQ314">
        <v>34451.1</v>
      </c>
      <c r="GR314">
        <v>46690.6</v>
      </c>
      <c r="GS314">
        <v>43534.9</v>
      </c>
      <c r="GT314">
        <v>1.81823</v>
      </c>
      <c r="GU314">
        <v>1.8766</v>
      </c>
      <c r="GV314">
        <v>0.08616219999999999</v>
      </c>
      <c r="GW314">
        <v>0</v>
      </c>
      <c r="GX314">
        <v>28.5946</v>
      </c>
      <c r="GY314">
        <v>999.9</v>
      </c>
      <c r="GZ314">
        <v>54.8</v>
      </c>
      <c r="HA314">
        <v>31.1</v>
      </c>
      <c r="HB314">
        <v>27.6309</v>
      </c>
      <c r="HC314">
        <v>62.6418</v>
      </c>
      <c r="HD314">
        <v>16.5104</v>
      </c>
      <c r="HE314">
        <v>1</v>
      </c>
      <c r="HF314">
        <v>0.158216</v>
      </c>
      <c r="HG314">
        <v>-1.29681</v>
      </c>
      <c r="HH314">
        <v>20.2128</v>
      </c>
      <c r="HI314">
        <v>5.23616</v>
      </c>
      <c r="HJ314">
        <v>11.974</v>
      </c>
      <c r="HK314">
        <v>4.9722</v>
      </c>
      <c r="HL314">
        <v>3.291</v>
      </c>
      <c r="HM314">
        <v>9999</v>
      </c>
      <c r="HN314">
        <v>9999</v>
      </c>
      <c r="HO314">
        <v>9999</v>
      </c>
      <c r="HP314">
        <v>999.9</v>
      </c>
      <c r="HQ314">
        <v>4.97296</v>
      </c>
      <c r="HR314">
        <v>1.8773</v>
      </c>
      <c r="HS314">
        <v>1.87545</v>
      </c>
      <c r="HT314">
        <v>1.87822</v>
      </c>
      <c r="HU314">
        <v>1.87499</v>
      </c>
      <c r="HV314">
        <v>1.87851</v>
      </c>
      <c r="HW314">
        <v>1.87561</v>
      </c>
      <c r="HX314">
        <v>1.87683</v>
      </c>
      <c r="HY314">
        <v>0</v>
      </c>
      <c r="HZ314">
        <v>0</v>
      </c>
      <c r="IA314">
        <v>0</v>
      </c>
      <c r="IB314">
        <v>0</v>
      </c>
      <c r="IC314" t="s">
        <v>426</v>
      </c>
      <c r="ID314" t="s">
        <v>427</v>
      </c>
      <c r="IE314" t="s">
        <v>428</v>
      </c>
      <c r="IF314" t="s">
        <v>428</v>
      </c>
      <c r="IG314" t="s">
        <v>428</v>
      </c>
      <c r="IH314" t="s">
        <v>428</v>
      </c>
      <c r="II314">
        <v>0</v>
      </c>
      <c r="IJ314">
        <v>100</v>
      </c>
      <c r="IK314">
        <v>100</v>
      </c>
      <c r="IL314">
        <v>0.119</v>
      </c>
      <c r="IM314">
        <v>0.2297</v>
      </c>
      <c r="IN314">
        <v>-0.2620446997112612</v>
      </c>
      <c r="IO314">
        <v>0.0009670109888777422</v>
      </c>
      <c r="IP314">
        <v>-2.06069886015755E-07</v>
      </c>
      <c r="IQ314">
        <v>1.492131737393187E-10</v>
      </c>
      <c r="IR314">
        <v>-0.04753701319922854</v>
      </c>
      <c r="IS314">
        <v>-0.001311061913088307</v>
      </c>
      <c r="IT314">
        <v>0.0006994928358591311</v>
      </c>
      <c r="IU314">
        <v>-6.08881213830995E-06</v>
      </c>
      <c r="IV314">
        <v>3</v>
      </c>
      <c r="IW314">
        <v>2112</v>
      </c>
      <c r="IX314">
        <v>1</v>
      </c>
      <c r="IY314">
        <v>30</v>
      </c>
      <c r="IZ314">
        <v>189307.3</v>
      </c>
      <c r="JA314">
        <v>189307.2</v>
      </c>
      <c r="JB314">
        <v>1.1145</v>
      </c>
      <c r="JC314">
        <v>2.55371</v>
      </c>
      <c r="JD314">
        <v>1.39893</v>
      </c>
      <c r="JE314">
        <v>2.35229</v>
      </c>
      <c r="JF314">
        <v>1.44897</v>
      </c>
      <c r="JG314">
        <v>2.59033</v>
      </c>
      <c r="JH314">
        <v>37.4098</v>
      </c>
      <c r="JI314">
        <v>24.2188</v>
      </c>
      <c r="JJ314">
        <v>18</v>
      </c>
      <c r="JK314">
        <v>475.987</v>
      </c>
      <c r="JL314">
        <v>483.015</v>
      </c>
      <c r="JM314">
        <v>30.6436</v>
      </c>
      <c r="JN314">
        <v>29.2011</v>
      </c>
      <c r="JO314">
        <v>30.0002</v>
      </c>
      <c r="JP314">
        <v>28.8944</v>
      </c>
      <c r="JQ314">
        <v>28.9573</v>
      </c>
      <c r="JR314">
        <v>22.338</v>
      </c>
      <c r="JS314">
        <v>22.5852</v>
      </c>
      <c r="JT314">
        <v>100</v>
      </c>
      <c r="JU314">
        <v>30.6458</v>
      </c>
      <c r="JV314">
        <v>420</v>
      </c>
      <c r="JW314">
        <v>23.7084</v>
      </c>
      <c r="JX314">
        <v>100.897</v>
      </c>
      <c r="JY314">
        <v>100.148</v>
      </c>
    </row>
    <row r="315" spans="1:285">
      <c r="A315">
        <v>299</v>
      </c>
      <c r="B315">
        <v>1758507020.1</v>
      </c>
      <c r="C315">
        <v>3503.5</v>
      </c>
      <c r="D315" t="s">
        <v>1030</v>
      </c>
      <c r="E315" t="s">
        <v>1031</v>
      </c>
      <c r="F315">
        <v>5</v>
      </c>
      <c r="G315" t="s">
        <v>975</v>
      </c>
      <c r="H315" t="s">
        <v>420</v>
      </c>
      <c r="I315" t="s">
        <v>421</v>
      </c>
      <c r="J315">
        <v>1758507017.1</v>
      </c>
      <c r="K315">
        <f>(L315)/1000</f>
        <v>0</v>
      </c>
      <c r="L315">
        <f>1000*DL315*AJ315*(DH315-DI315)/(100*DA315*(1000-AJ315*DH315))</f>
        <v>0</v>
      </c>
      <c r="M315">
        <f>DL315*AJ315*(DG315-DF315*(1000-AJ315*DI315)/(1000-AJ315*DH315))/(100*DA315)</f>
        <v>0</v>
      </c>
      <c r="N315">
        <f>DF315 - IF(AJ315&gt;1, M315*DA315*100.0/(AL315), 0)</f>
        <v>0</v>
      </c>
      <c r="O315">
        <f>((U315-K315/2)*N315-M315)/(U315+K315/2)</f>
        <v>0</v>
      </c>
      <c r="P315">
        <f>O315*(DM315+DN315)/1000.0</f>
        <v>0</v>
      </c>
      <c r="Q315">
        <f>(DF315 - IF(AJ315&gt;1, M315*DA315*100.0/(AL315), 0))*(DM315+DN315)/1000.0</f>
        <v>0</v>
      </c>
      <c r="R315">
        <f>2.0/((1/T315-1/S315)+SIGN(T315)*SQRT((1/T315-1/S315)*(1/T315-1/S315) + 4*DB315/((DB315+1)*(DB315+1))*(2*1/T315*1/S315-1/S315*1/S315)))</f>
        <v>0</v>
      </c>
      <c r="S315">
        <f>IF(LEFT(DC315,1)&lt;&gt;"0",IF(LEFT(DC315,1)="1",3.0,DD315),$D$5+$E$5*(DT315*DM315/($K$5*1000))+$F$5*(DT315*DM315/($K$5*1000))*MAX(MIN(DA315,$J$5),$I$5)*MAX(MIN(DA315,$J$5),$I$5)+$G$5*MAX(MIN(DA315,$J$5),$I$5)*(DT315*DM315/($K$5*1000))+$H$5*(DT315*DM315/($K$5*1000))*(DT315*DM315/($K$5*1000)))</f>
        <v>0</v>
      </c>
      <c r="T315">
        <f>K315*(1000-(1000*0.61365*exp(17.502*X315/(240.97+X315))/(DM315+DN315)+DH315)/2)/(1000*0.61365*exp(17.502*X315/(240.97+X315))/(DM315+DN315)-DH315)</f>
        <v>0</v>
      </c>
      <c r="U315">
        <f>1/((DB315+1)/(R315/1.6)+1/(S315/1.37)) + DB315/((DB315+1)/(R315/1.6) + DB315/(S315/1.37))</f>
        <v>0</v>
      </c>
      <c r="V315">
        <f>(CW315*CZ315)</f>
        <v>0</v>
      </c>
      <c r="W315">
        <f>(DO315+(V315+2*0.95*5.67E-8*(((DO315+$B$7)+273)^4-(DO315+273)^4)-44100*K315)/(1.84*29.3*S315+8*0.95*5.67E-8*(DO315+273)^3))</f>
        <v>0</v>
      </c>
      <c r="X315">
        <f>($C$7*DP315+$D$7*DQ315+$E$7*W315)</f>
        <v>0</v>
      </c>
      <c r="Y315">
        <f>0.61365*exp(17.502*X315/(240.97+X315))</f>
        <v>0</v>
      </c>
      <c r="Z315">
        <f>(AA315/AB315*100)</f>
        <v>0</v>
      </c>
      <c r="AA315">
        <f>DH315*(DM315+DN315)/1000</f>
        <v>0</v>
      </c>
      <c r="AB315">
        <f>0.61365*exp(17.502*DO315/(240.97+DO315))</f>
        <v>0</v>
      </c>
      <c r="AC315">
        <f>(Y315-DH315*(DM315+DN315)/1000)</f>
        <v>0</v>
      </c>
      <c r="AD315">
        <f>(-K315*44100)</f>
        <v>0</v>
      </c>
      <c r="AE315">
        <f>2*29.3*S315*0.92*(DO315-X315)</f>
        <v>0</v>
      </c>
      <c r="AF315">
        <f>2*0.95*5.67E-8*(((DO315+$B$7)+273)^4-(X315+273)^4)</f>
        <v>0</v>
      </c>
      <c r="AG315">
        <f>V315+AF315+AD315+AE315</f>
        <v>0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MAX(0,($B$13+$C$13*DT315)/(1+$D$13*DT315)*DM315/(DO315+273)*$E$13)</f>
        <v>0</v>
      </c>
      <c r="AM315" t="s">
        <v>422</v>
      </c>
      <c r="AN315" t="s">
        <v>422</v>
      </c>
      <c r="AO315">
        <v>0</v>
      </c>
      <c r="AP315">
        <v>0</v>
      </c>
      <c r="AQ315">
        <f>1-AO315/AP315</f>
        <v>0</v>
      </c>
      <c r="AR315">
        <v>0</v>
      </c>
      <c r="AS315" t="s">
        <v>422</v>
      </c>
      <c r="AT315" t="s">
        <v>422</v>
      </c>
      <c r="AU315">
        <v>0</v>
      </c>
      <c r="AV315">
        <v>0</v>
      </c>
      <c r="AW315">
        <f>1-AU315/AV315</f>
        <v>0</v>
      </c>
      <c r="AX315">
        <v>0.5</v>
      </c>
      <c r="AY315">
        <f>CX315</f>
        <v>0</v>
      </c>
      <c r="AZ315">
        <f>M315</f>
        <v>0</v>
      </c>
      <c r="BA315">
        <f>AW315*AX315*AY315</f>
        <v>0</v>
      </c>
      <c r="BB315">
        <f>(AZ315-AR315)/AY315</f>
        <v>0</v>
      </c>
      <c r="BC315">
        <f>(AP315-AV315)/AV315</f>
        <v>0</v>
      </c>
      <c r="BD315">
        <f>AO315/(AQ315+AO315/AV315)</f>
        <v>0</v>
      </c>
      <c r="BE315" t="s">
        <v>422</v>
      </c>
      <c r="BF315">
        <v>0</v>
      </c>
      <c r="BG315">
        <f>IF(BF315&lt;&gt;0, BF315, BD315)</f>
        <v>0</v>
      </c>
      <c r="BH315">
        <f>1-BG315/AV315</f>
        <v>0</v>
      </c>
      <c r="BI315">
        <f>(AV315-AU315)/(AV315-BG315)</f>
        <v>0</v>
      </c>
      <c r="BJ315">
        <f>(AP315-AV315)/(AP315-BG315)</f>
        <v>0</v>
      </c>
      <c r="BK315">
        <f>(AV315-AU315)/(AV315-AO315)</f>
        <v>0</v>
      </c>
      <c r="BL315">
        <f>(AP315-AV315)/(AP315-AO315)</f>
        <v>0</v>
      </c>
      <c r="BM315">
        <f>(BI315*BG315/AU315)</f>
        <v>0</v>
      </c>
      <c r="BN315">
        <f>(1-BM315)</f>
        <v>0</v>
      </c>
      <c r="CW315">
        <f>$B$11*DU315+$C$11*DV315+$F$11*EG315*(1-EJ315)</f>
        <v>0</v>
      </c>
      <c r="CX315">
        <f>CW315*CY315</f>
        <v>0</v>
      </c>
      <c r="CY315">
        <f>($B$11*$D$9+$C$11*$D$9+$F$11*((ET315+EL315)/MAX(ET315+EL315+EU315, 0.1)*$I$9+EU315/MAX(ET315+EL315+EU315, 0.1)*$J$9))/($B$11+$C$11+$F$11)</f>
        <v>0</v>
      </c>
      <c r="CZ315">
        <f>($B$11*$K$9+$C$11*$K$9+$F$11*((ET315+EL315)/MAX(ET315+EL315+EU315, 0.1)*$P$9+EU315/MAX(ET315+EL315+EU315, 0.1)*$Q$9))/($B$11+$C$11+$F$11)</f>
        <v>0</v>
      </c>
      <c r="DA315">
        <v>5.52</v>
      </c>
      <c r="DB315">
        <v>0.5</v>
      </c>
      <c r="DC315" t="s">
        <v>423</v>
      </c>
      <c r="DD315">
        <v>2</v>
      </c>
      <c r="DE315">
        <v>1758507017.1</v>
      </c>
      <c r="DF315">
        <v>420.4865555555555</v>
      </c>
      <c r="DG315">
        <v>419.9937777777778</v>
      </c>
      <c r="DH315">
        <v>23.76863333333333</v>
      </c>
      <c r="DI315">
        <v>23.76521111111111</v>
      </c>
      <c r="DJ315">
        <v>420.3673333333333</v>
      </c>
      <c r="DK315">
        <v>23.53888888888889</v>
      </c>
      <c r="DL315">
        <v>500.2255555555555</v>
      </c>
      <c r="DM315">
        <v>89.97919999999999</v>
      </c>
      <c r="DN315">
        <v>0.05315068888888889</v>
      </c>
      <c r="DO315">
        <v>30.02648888888889</v>
      </c>
      <c r="DP315">
        <v>29.99523333333333</v>
      </c>
      <c r="DQ315">
        <v>999.9000000000001</v>
      </c>
      <c r="DR315">
        <v>0</v>
      </c>
      <c r="DS315">
        <v>0</v>
      </c>
      <c r="DT315">
        <v>10028.74888888889</v>
      </c>
      <c r="DU315">
        <v>0</v>
      </c>
      <c r="DV315">
        <v>1.65492</v>
      </c>
      <c r="DW315">
        <v>0.4924722222222222</v>
      </c>
      <c r="DX315">
        <v>430.724</v>
      </c>
      <c r="DY315">
        <v>430.2181111111111</v>
      </c>
      <c r="DZ315">
        <v>0.003444672222222222</v>
      </c>
      <c r="EA315">
        <v>419.9937777777778</v>
      </c>
      <c r="EB315">
        <v>23.76521111111111</v>
      </c>
      <c r="EC315">
        <v>2.138684444444444</v>
      </c>
      <c r="ED315">
        <v>2.138372222222222</v>
      </c>
      <c r="EE315">
        <v>18.51025555555556</v>
      </c>
      <c r="EF315">
        <v>18.50793333333333</v>
      </c>
      <c r="EG315">
        <v>0.00500056</v>
      </c>
      <c r="EH315">
        <v>0</v>
      </c>
      <c r="EI315">
        <v>0</v>
      </c>
      <c r="EJ315">
        <v>0</v>
      </c>
      <c r="EK315">
        <v>2.577777777777778</v>
      </c>
      <c r="EL315">
        <v>0.00500056</v>
      </c>
      <c r="EM315">
        <v>-4.966666666666667</v>
      </c>
      <c r="EN315">
        <v>-1.966666666666667</v>
      </c>
      <c r="EO315">
        <v>35.36788888888889</v>
      </c>
      <c r="EP315">
        <v>38.743</v>
      </c>
      <c r="EQ315">
        <v>37.07633333333334</v>
      </c>
      <c r="ER315">
        <v>38.29833333333333</v>
      </c>
      <c r="ES315">
        <v>37.73588888888889</v>
      </c>
      <c r="ET315">
        <v>0</v>
      </c>
      <c r="EU315">
        <v>0</v>
      </c>
      <c r="EV315">
        <v>0</v>
      </c>
      <c r="EW315">
        <v>1758507022.3</v>
      </c>
      <c r="EX315">
        <v>0</v>
      </c>
      <c r="EY315">
        <v>-0.2192307692307693</v>
      </c>
      <c r="EZ315">
        <v>12.56410233653465</v>
      </c>
      <c r="FA315">
        <v>-31.94188039461608</v>
      </c>
      <c r="FB315">
        <v>-5.719230769230768</v>
      </c>
      <c r="FC315">
        <v>15</v>
      </c>
      <c r="FD315">
        <v>0</v>
      </c>
      <c r="FE315" t="s">
        <v>424</v>
      </c>
      <c r="FF315">
        <v>1747148579.5</v>
      </c>
      <c r="FG315">
        <v>1747148584.5</v>
      </c>
      <c r="FH315">
        <v>0</v>
      </c>
      <c r="FI315">
        <v>0.162</v>
      </c>
      <c r="FJ315">
        <v>-0.001</v>
      </c>
      <c r="FK315">
        <v>0.139</v>
      </c>
      <c r="FL315">
        <v>0.058</v>
      </c>
      <c r="FM315">
        <v>420</v>
      </c>
      <c r="FN315">
        <v>16</v>
      </c>
      <c r="FO315">
        <v>0.19</v>
      </c>
      <c r="FP315">
        <v>0.02</v>
      </c>
      <c r="FQ315">
        <v>0.4595389268292682</v>
      </c>
      <c r="FR315">
        <v>0.1223566829268309</v>
      </c>
      <c r="FS315">
        <v>0.03861928085270377</v>
      </c>
      <c r="FT315">
        <v>1</v>
      </c>
      <c r="FU315">
        <v>-0.4205882352941177</v>
      </c>
      <c r="FV315">
        <v>10.58059574217488</v>
      </c>
      <c r="FW315">
        <v>5.33709435222645</v>
      </c>
      <c r="FX315">
        <v>0</v>
      </c>
      <c r="FY315">
        <v>0.001935726365853658</v>
      </c>
      <c r="FZ315">
        <v>0.009285104320557489</v>
      </c>
      <c r="GA315">
        <v>0.001211748452020946</v>
      </c>
      <c r="GB315">
        <v>1</v>
      </c>
      <c r="GC315">
        <v>2</v>
      </c>
      <c r="GD315">
        <v>3</v>
      </c>
      <c r="GE315" t="s">
        <v>434</v>
      </c>
      <c r="GF315">
        <v>3.12707</v>
      </c>
      <c r="GG315">
        <v>2.73097</v>
      </c>
      <c r="GH315">
        <v>0.0853506</v>
      </c>
      <c r="GI315">
        <v>0.0857392</v>
      </c>
      <c r="GJ315">
        <v>0.105658</v>
      </c>
      <c r="GK315">
        <v>0.106191</v>
      </c>
      <c r="GL315">
        <v>27417.2</v>
      </c>
      <c r="GM315">
        <v>26559.4</v>
      </c>
      <c r="GN315">
        <v>30517.5</v>
      </c>
      <c r="GO315">
        <v>29305</v>
      </c>
      <c r="GP315">
        <v>37669.7</v>
      </c>
      <c r="GQ315">
        <v>34450.5</v>
      </c>
      <c r="GR315">
        <v>46690.4</v>
      </c>
      <c r="GS315">
        <v>43534.2</v>
      </c>
      <c r="GT315">
        <v>1.8177</v>
      </c>
      <c r="GU315">
        <v>1.8771</v>
      </c>
      <c r="GV315">
        <v>0.085976</v>
      </c>
      <c r="GW315">
        <v>0</v>
      </c>
      <c r="GX315">
        <v>28.5946</v>
      </c>
      <c r="GY315">
        <v>999.9</v>
      </c>
      <c r="GZ315">
        <v>54.8</v>
      </c>
      <c r="HA315">
        <v>31.1</v>
      </c>
      <c r="HB315">
        <v>27.6331</v>
      </c>
      <c r="HC315">
        <v>62.8018</v>
      </c>
      <c r="HD315">
        <v>16.4263</v>
      </c>
      <c r="HE315">
        <v>1</v>
      </c>
      <c r="HF315">
        <v>0.158249</v>
      </c>
      <c r="HG315">
        <v>-1.29767</v>
      </c>
      <c r="HH315">
        <v>20.2128</v>
      </c>
      <c r="HI315">
        <v>5.23586</v>
      </c>
      <c r="HJ315">
        <v>11.974</v>
      </c>
      <c r="HK315">
        <v>4.97215</v>
      </c>
      <c r="HL315">
        <v>3.291</v>
      </c>
      <c r="HM315">
        <v>9999</v>
      </c>
      <c r="HN315">
        <v>9999</v>
      </c>
      <c r="HO315">
        <v>9999</v>
      </c>
      <c r="HP315">
        <v>999.9</v>
      </c>
      <c r="HQ315">
        <v>4.97295</v>
      </c>
      <c r="HR315">
        <v>1.87729</v>
      </c>
      <c r="HS315">
        <v>1.87545</v>
      </c>
      <c r="HT315">
        <v>1.8782</v>
      </c>
      <c r="HU315">
        <v>1.87499</v>
      </c>
      <c r="HV315">
        <v>1.87851</v>
      </c>
      <c r="HW315">
        <v>1.87561</v>
      </c>
      <c r="HX315">
        <v>1.87683</v>
      </c>
      <c r="HY315">
        <v>0</v>
      </c>
      <c r="HZ315">
        <v>0</v>
      </c>
      <c r="IA315">
        <v>0</v>
      </c>
      <c r="IB315">
        <v>0</v>
      </c>
      <c r="IC315" t="s">
        <v>426</v>
      </c>
      <c r="ID315" t="s">
        <v>427</v>
      </c>
      <c r="IE315" t="s">
        <v>428</v>
      </c>
      <c r="IF315" t="s">
        <v>428</v>
      </c>
      <c r="IG315" t="s">
        <v>428</v>
      </c>
      <c r="IH315" t="s">
        <v>428</v>
      </c>
      <c r="II315">
        <v>0</v>
      </c>
      <c r="IJ315">
        <v>100</v>
      </c>
      <c r="IK315">
        <v>100</v>
      </c>
      <c r="IL315">
        <v>0.119</v>
      </c>
      <c r="IM315">
        <v>0.2298</v>
      </c>
      <c r="IN315">
        <v>-0.2620446997112612</v>
      </c>
      <c r="IO315">
        <v>0.0009670109888777422</v>
      </c>
      <c r="IP315">
        <v>-2.06069886015755E-07</v>
      </c>
      <c r="IQ315">
        <v>1.492131737393187E-10</v>
      </c>
      <c r="IR315">
        <v>-0.04753701319922854</v>
      </c>
      <c r="IS315">
        <v>-0.001311061913088307</v>
      </c>
      <c r="IT315">
        <v>0.0006994928358591311</v>
      </c>
      <c r="IU315">
        <v>-6.08881213830995E-06</v>
      </c>
      <c r="IV315">
        <v>3</v>
      </c>
      <c r="IW315">
        <v>2112</v>
      </c>
      <c r="IX315">
        <v>1</v>
      </c>
      <c r="IY315">
        <v>30</v>
      </c>
      <c r="IZ315">
        <v>189307.3</v>
      </c>
      <c r="JA315">
        <v>189307.3</v>
      </c>
      <c r="JB315">
        <v>1.1145</v>
      </c>
      <c r="JC315">
        <v>2.55737</v>
      </c>
      <c r="JD315">
        <v>1.39893</v>
      </c>
      <c r="JE315">
        <v>2.35229</v>
      </c>
      <c r="JF315">
        <v>1.44897</v>
      </c>
      <c r="JG315">
        <v>2.54395</v>
      </c>
      <c r="JH315">
        <v>37.4338</v>
      </c>
      <c r="JI315">
        <v>24.2188</v>
      </c>
      <c r="JJ315">
        <v>18</v>
      </c>
      <c r="JK315">
        <v>475.705</v>
      </c>
      <c r="JL315">
        <v>483.349</v>
      </c>
      <c r="JM315">
        <v>30.6449</v>
      </c>
      <c r="JN315">
        <v>29.2011</v>
      </c>
      <c r="JO315">
        <v>30.0002</v>
      </c>
      <c r="JP315">
        <v>28.895</v>
      </c>
      <c r="JQ315">
        <v>28.9573</v>
      </c>
      <c r="JR315">
        <v>22.3368</v>
      </c>
      <c r="JS315">
        <v>22.5852</v>
      </c>
      <c r="JT315">
        <v>100</v>
      </c>
      <c r="JU315">
        <v>30.6491</v>
      </c>
      <c r="JV315">
        <v>420</v>
      </c>
      <c r="JW315">
        <v>23.7075</v>
      </c>
      <c r="JX315">
        <v>100.897</v>
      </c>
      <c r="JY315">
        <v>100.147</v>
      </c>
    </row>
    <row r="316" spans="1:285">
      <c r="A316">
        <v>300</v>
      </c>
      <c r="B316">
        <v>1758507022.1</v>
      </c>
      <c r="C316">
        <v>3505.5</v>
      </c>
      <c r="D316" t="s">
        <v>1032</v>
      </c>
      <c r="E316" t="s">
        <v>1033</v>
      </c>
      <c r="F316">
        <v>5</v>
      </c>
      <c r="G316" t="s">
        <v>975</v>
      </c>
      <c r="H316" t="s">
        <v>420</v>
      </c>
      <c r="I316" t="s">
        <v>421</v>
      </c>
      <c r="J316">
        <v>1758507019.1</v>
      </c>
      <c r="K316">
        <f>(L316)/1000</f>
        <v>0</v>
      </c>
      <c r="L316">
        <f>1000*DL316*AJ316*(DH316-DI316)/(100*DA316*(1000-AJ316*DH316))</f>
        <v>0</v>
      </c>
      <c r="M316">
        <f>DL316*AJ316*(DG316-DF316*(1000-AJ316*DI316)/(1000-AJ316*DH316))/(100*DA316)</f>
        <v>0</v>
      </c>
      <c r="N316">
        <f>DF316 - IF(AJ316&gt;1, M316*DA316*100.0/(AL316), 0)</f>
        <v>0</v>
      </c>
      <c r="O316">
        <f>((U316-K316/2)*N316-M316)/(U316+K316/2)</f>
        <v>0</v>
      </c>
      <c r="P316">
        <f>O316*(DM316+DN316)/1000.0</f>
        <v>0</v>
      </c>
      <c r="Q316">
        <f>(DF316 - IF(AJ316&gt;1, M316*DA316*100.0/(AL316), 0))*(DM316+DN316)/1000.0</f>
        <v>0</v>
      </c>
      <c r="R316">
        <f>2.0/((1/T316-1/S316)+SIGN(T316)*SQRT((1/T316-1/S316)*(1/T316-1/S316) + 4*DB316/((DB316+1)*(DB316+1))*(2*1/T316*1/S316-1/S316*1/S316)))</f>
        <v>0</v>
      </c>
      <c r="S316">
        <f>IF(LEFT(DC316,1)&lt;&gt;"0",IF(LEFT(DC316,1)="1",3.0,DD316),$D$5+$E$5*(DT316*DM316/($K$5*1000))+$F$5*(DT316*DM316/($K$5*1000))*MAX(MIN(DA316,$J$5),$I$5)*MAX(MIN(DA316,$J$5),$I$5)+$G$5*MAX(MIN(DA316,$J$5),$I$5)*(DT316*DM316/($K$5*1000))+$H$5*(DT316*DM316/($K$5*1000))*(DT316*DM316/($K$5*1000)))</f>
        <v>0</v>
      </c>
      <c r="T316">
        <f>K316*(1000-(1000*0.61365*exp(17.502*X316/(240.97+X316))/(DM316+DN316)+DH316)/2)/(1000*0.61365*exp(17.502*X316/(240.97+X316))/(DM316+DN316)-DH316)</f>
        <v>0</v>
      </c>
      <c r="U316">
        <f>1/((DB316+1)/(R316/1.6)+1/(S316/1.37)) + DB316/((DB316+1)/(R316/1.6) + DB316/(S316/1.37))</f>
        <v>0</v>
      </c>
      <c r="V316">
        <f>(CW316*CZ316)</f>
        <v>0</v>
      </c>
      <c r="W316">
        <f>(DO316+(V316+2*0.95*5.67E-8*(((DO316+$B$7)+273)^4-(DO316+273)^4)-44100*K316)/(1.84*29.3*S316+8*0.95*5.67E-8*(DO316+273)^3))</f>
        <v>0</v>
      </c>
      <c r="X316">
        <f>($C$7*DP316+$D$7*DQ316+$E$7*W316)</f>
        <v>0</v>
      </c>
      <c r="Y316">
        <f>0.61365*exp(17.502*X316/(240.97+X316))</f>
        <v>0</v>
      </c>
      <c r="Z316">
        <f>(AA316/AB316*100)</f>
        <v>0</v>
      </c>
      <c r="AA316">
        <f>DH316*(DM316+DN316)/1000</f>
        <v>0</v>
      </c>
      <c r="AB316">
        <f>0.61365*exp(17.502*DO316/(240.97+DO316))</f>
        <v>0</v>
      </c>
      <c r="AC316">
        <f>(Y316-DH316*(DM316+DN316)/1000)</f>
        <v>0</v>
      </c>
      <c r="AD316">
        <f>(-K316*44100)</f>
        <v>0</v>
      </c>
      <c r="AE316">
        <f>2*29.3*S316*0.92*(DO316-X316)</f>
        <v>0</v>
      </c>
      <c r="AF316">
        <f>2*0.95*5.67E-8*(((DO316+$B$7)+273)^4-(X316+273)^4)</f>
        <v>0</v>
      </c>
      <c r="AG316">
        <f>V316+AF316+AD316+AE316</f>
        <v>0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MAX(0,($B$13+$C$13*DT316)/(1+$D$13*DT316)*DM316/(DO316+273)*$E$13)</f>
        <v>0</v>
      </c>
      <c r="AM316" t="s">
        <v>422</v>
      </c>
      <c r="AN316" t="s">
        <v>422</v>
      </c>
      <c r="AO316">
        <v>0</v>
      </c>
      <c r="AP316">
        <v>0</v>
      </c>
      <c r="AQ316">
        <f>1-AO316/AP316</f>
        <v>0</v>
      </c>
      <c r="AR316">
        <v>0</v>
      </c>
      <c r="AS316" t="s">
        <v>422</v>
      </c>
      <c r="AT316" t="s">
        <v>422</v>
      </c>
      <c r="AU316">
        <v>0</v>
      </c>
      <c r="AV316">
        <v>0</v>
      </c>
      <c r="AW316">
        <f>1-AU316/AV316</f>
        <v>0</v>
      </c>
      <c r="AX316">
        <v>0.5</v>
      </c>
      <c r="AY316">
        <f>CX316</f>
        <v>0</v>
      </c>
      <c r="AZ316">
        <f>M316</f>
        <v>0</v>
      </c>
      <c r="BA316">
        <f>AW316*AX316*AY316</f>
        <v>0</v>
      </c>
      <c r="BB316">
        <f>(AZ316-AR316)/AY316</f>
        <v>0</v>
      </c>
      <c r="BC316">
        <f>(AP316-AV316)/AV316</f>
        <v>0</v>
      </c>
      <c r="BD316">
        <f>AO316/(AQ316+AO316/AV316)</f>
        <v>0</v>
      </c>
      <c r="BE316" t="s">
        <v>422</v>
      </c>
      <c r="BF316">
        <v>0</v>
      </c>
      <c r="BG316">
        <f>IF(BF316&lt;&gt;0, BF316, BD316)</f>
        <v>0</v>
      </c>
      <c r="BH316">
        <f>1-BG316/AV316</f>
        <v>0</v>
      </c>
      <c r="BI316">
        <f>(AV316-AU316)/(AV316-BG316)</f>
        <v>0</v>
      </c>
      <c r="BJ316">
        <f>(AP316-AV316)/(AP316-BG316)</f>
        <v>0</v>
      </c>
      <c r="BK316">
        <f>(AV316-AU316)/(AV316-AO316)</f>
        <v>0</v>
      </c>
      <c r="BL316">
        <f>(AP316-AV316)/(AP316-AO316)</f>
        <v>0</v>
      </c>
      <c r="BM316">
        <f>(BI316*BG316/AU316)</f>
        <v>0</v>
      </c>
      <c r="BN316">
        <f>(1-BM316)</f>
        <v>0</v>
      </c>
      <c r="CW316">
        <f>$B$11*DU316+$C$11*DV316+$F$11*EG316*(1-EJ316)</f>
        <v>0</v>
      </c>
      <c r="CX316">
        <f>CW316*CY316</f>
        <v>0</v>
      </c>
      <c r="CY316">
        <f>($B$11*$D$9+$C$11*$D$9+$F$11*((ET316+EL316)/MAX(ET316+EL316+EU316, 0.1)*$I$9+EU316/MAX(ET316+EL316+EU316, 0.1)*$J$9))/($B$11+$C$11+$F$11)</f>
        <v>0</v>
      </c>
      <c r="CZ316">
        <f>($B$11*$K$9+$C$11*$K$9+$F$11*((ET316+EL316)/MAX(ET316+EL316+EU316, 0.1)*$P$9+EU316/MAX(ET316+EL316+EU316, 0.1)*$Q$9))/($B$11+$C$11+$F$11)</f>
        <v>0</v>
      </c>
      <c r="DA316">
        <v>5.52</v>
      </c>
      <c r="DB316">
        <v>0.5</v>
      </c>
      <c r="DC316" t="s">
        <v>423</v>
      </c>
      <c r="DD316">
        <v>2</v>
      </c>
      <c r="DE316">
        <v>1758507019.1</v>
      </c>
      <c r="DF316">
        <v>420.4885555555555</v>
      </c>
      <c r="DG316">
        <v>420.0082222222222</v>
      </c>
      <c r="DH316">
        <v>23.76822222222222</v>
      </c>
      <c r="DI316">
        <v>23.76478888888889</v>
      </c>
      <c r="DJ316">
        <v>420.3694444444444</v>
      </c>
      <c r="DK316">
        <v>23.53848888888889</v>
      </c>
      <c r="DL316">
        <v>500.1086666666667</v>
      </c>
      <c r="DM316">
        <v>89.97958888888888</v>
      </c>
      <c r="DN316">
        <v>0.05323721111111111</v>
      </c>
      <c r="DO316">
        <v>30.02556666666667</v>
      </c>
      <c r="DP316">
        <v>29.99456666666667</v>
      </c>
      <c r="DQ316">
        <v>999.9000000000001</v>
      </c>
      <c r="DR316">
        <v>0</v>
      </c>
      <c r="DS316">
        <v>0</v>
      </c>
      <c r="DT316">
        <v>10000.55111111111</v>
      </c>
      <c r="DU316">
        <v>0</v>
      </c>
      <c r="DV316">
        <v>1.65492</v>
      </c>
      <c r="DW316">
        <v>0.4802753333333334</v>
      </c>
      <c r="DX316">
        <v>430.7258888888889</v>
      </c>
      <c r="DY316">
        <v>430.2325555555556</v>
      </c>
      <c r="DZ316">
        <v>0.003458235555555555</v>
      </c>
      <c r="EA316">
        <v>420.0082222222222</v>
      </c>
      <c r="EB316">
        <v>23.76478888888889</v>
      </c>
      <c r="EC316">
        <v>2.138656666666667</v>
      </c>
      <c r="ED316">
        <v>2.138343333333333</v>
      </c>
      <c r="EE316">
        <v>18.51004444444444</v>
      </c>
      <c r="EF316">
        <v>18.50774444444444</v>
      </c>
      <c r="EG316">
        <v>0.00500056</v>
      </c>
      <c r="EH316">
        <v>0</v>
      </c>
      <c r="EI316">
        <v>0</v>
      </c>
      <c r="EJ316">
        <v>0</v>
      </c>
      <c r="EK316">
        <v>0.01111111111111111</v>
      </c>
      <c r="EL316">
        <v>0.00500056</v>
      </c>
      <c r="EM316">
        <v>-3.688888888888888</v>
      </c>
      <c r="EN316">
        <v>-2.055555555555555</v>
      </c>
      <c r="EO316">
        <v>35.38166666666667</v>
      </c>
      <c r="EP316">
        <v>38.736</v>
      </c>
      <c r="EQ316">
        <v>37.05533333333334</v>
      </c>
      <c r="ER316">
        <v>38.31233333333333</v>
      </c>
      <c r="ES316">
        <v>37.71488888888889</v>
      </c>
      <c r="ET316">
        <v>0</v>
      </c>
      <c r="EU316">
        <v>0</v>
      </c>
      <c r="EV316">
        <v>0</v>
      </c>
      <c r="EW316">
        <v>1758507024.1</v>
      </c>
      <c r="EX316">
        <v>0</v>
      </c>
      <c r="EY316">
        <v>-0.4200000000000002</v>
      </c>
      <c r="EZ316">
        <v>6.761538330596324</v>
      </c>
      <c r="FA316">
        <v>-14.99230780599147</v>
      </c>
      <c r="FB316">
        <v>-6.108000000000001</v>
      </c>
      <c r="FC316">
        <v>15</v>
      </c>
      <c r="FD316">
        <v>0</v>
      </c>
      <c r="FE316" t="s">
        <v>424</v>
      </c>
      <c r="FF316">
        <v>1747148579.5</v>
      </c>
      <c r="FG316">
        <v>1747148584.5</v>
      </c>
      <c r="FH316">
        <v>0</v>
      </c>
      <c r="FI316">
        <v>0.162</v>
      </c>
      <c r="FJ316">
        <v>-0.001</v>
      </c>
      <c r="FK316">
        <v>0.139</v>
      </c>
      <c r="FL316">
        <v>0.058</v>
      </c>
      <c r="FM316">
        <v>420</v>
      </c>
      <c r="FN316">
        <v>16</v>
      </c>
      <c r="FO316">
        <v>0.19</v>
      </c>
      <c r="FP316">
        <v>0.02</v>
      </c>
      <c r="FQ316">
        <v>0.461176325</v>
      </c>
      <c r="FR316">
        <v>0.188173789868667</v>
      </c>
      <c r="FS316">
        <v>0.04025219215979889</v>
      </c>
      <c r="FT316">
        <v>1</v>
      </c>
      <c r="FU316">
        <v>-0.526470588235294</v>
      </c>
      <c r="FV316">
        <v>7.335370353418097</v>
      </c>
      <c r="FW316">
        <v>5.36553866730186</v>
      </c>
      <c r="FX316">
        <v>0</v>
      </c>
      <c r="FY316">
        <v>0.001988458525</v>
      </c>
      <c r="FZ316">
        <v>0.01033457553095685</v>
      </c>
      <c r="GA316">
        <v>0.001229457397664474</v>
      </c>
      <c r="GB316">
        <v>1</v>
      </c>
      <c r="GC316">
        <v>2</v>
      </c>
      <c r="GD316">
        <v>3</v>
      </c>
      <c r="GE316" t="s">
        <v>434</v>
      </c>
      <c r="GF316">
        <v>3.12709</v>
      </c>
      <c r="GG316">
        <v>2.73108</v>
      </c>
      <c r="GH316">
        <v>0.0853479</v>
      </c>
      <c r="GI316">
        <v>0.0857488</v>
      </c>
      <c r="GJ316">
        <v>0.105655</v>
      </c>
      <c r="GK316">
        <v>0.106193</v>
      </c>
      <c r="GL316">
        <v>27417.1</v>
      </c>
      <c r="GM316">
        <v>26559.2</v>
      </c>
      <c r="GN316">
        <v>30517.3</v>
      </c>
      <c r="GO316">
        <v>29305.1</v>
      </c>
      <c r="GP316">
        <v>37669.7</v>
      </c>
      <c r="GQ316">
        <v>34450.4</v>
      </c>
      <c r="GR316">
        <v>46690.2</v>
      </c>
      <c r="GS316">
        <v>43534.2</v>
      </c>
      <c r="GT316">
        <v>1.8177</v>
      </c>
      <c r="GU316">
        <v>1.877</v>
      </c>
      <c r="GV316">
        <v>0.0852793</v>
      </c>
      <c r="GW316">
        <v>0</v>
      </c>
      <c r="GX316">
        <v>28.5946</v>
      </c>
      <c r="GY316">
        <v>999.9</v>
      </c>
      <c r="GZ316">
        <v>54.8</v>
      </c>
      <c r="HA316">
        <v>31.1</v>
      </c>
      <c r="HB316">
        <v>27.6329</v>
      </c>
      <c r="HC316">
        <v>63.0218</v>
      </c>
      <c r="HD316">
        <v>16.5705</v>
      </c>
      <c r="HE316">
        <v>1</v>
      </c>
      <c r="HF316">
        <v>0.158247</v>
      </c>
      <c r="HG316">
        <v>-1.30341</v>
      </c>
      <c r="HH316">
        <v>20.2128</v>
      </c>
      <c r="HI316">
        <v>5.23601</v>
      </c>
      <c r="HJ316">
        <v>11.974</v>
      </c>
      <c r="HK316">
        <v>4.97215</v>
      </c>
      <c r="HL316">
        <v>3.291</v>
      </c>
      <c r="HM316">
        <v>9999</v>
      </c>
      <c r="HN316">
        <v>9999</v>
      </c>
      <c r="HO316">
        <v>9999</v>
      </c>
      <c r="HP316">
        <v>999.9</v>
      </c>
      <c r="HQ316">
        <v>4.97295</v>
      </c>
      <c r="HR316">
        <v>1.87731</v>
      </c>
      <c r="HS316">
        <v>1.87545</v>
      </c>
      <c r="HT316">
        <v>1.87821</v>
      </c>
      <c r="HU316">
        <v>1.875</v>
      </c>
      <c r="HV316">
        <v>1.87851</v>
      </c>
      <c r="HW316">
        <v>1.87561</v>
      </c>
      <c r="HX316">
        <v>1.87683</v>
      </c>
      <c r="HY316">
        <v>0</v>
      </c>
      <c r="HZ316">
        <v>0</v>
      </c>
      <c r="IA316">
        <v>0</v>
      </c>
      <c r="IB316">
        <v>0</v>
      </c>
      <c r="IC316" t="s">
        <v>426</v>
      </c>
      <c r="ID316" t="s">
        <v>427</v>
      </c>
      <c r="IE316" t="s">
        <v>428</v>
      </c>
      <c r="IF316" t="s">
        <v>428</v>
      </c>
      <c r="IG316" t="s">
        <v>428</v>
      </c>
      <c r="IH316" t="s">
        <v>428</v>
      </c>
      <c r="II316">
        <v>0</v>
      </c>
      <c r="IJ316">
        <v>100</v>
      </c>
      <c r="IK316">
        <v>100</v>
      </c>
      <c r="IL316">
        <v>0.119</v>
      </c>
      <c r="IM316">
        <v>0.2297</v>
      </c>
      <c r="IN316">
        <v>-0.2620446997112612</v>
      </c>
      <c r="IO316">
        <v>0.0009670109888777422</v>
      </c>
      <c r="IP316">
        <v>-2.06069886015755E-07</v>
      </c>
      <c r="IQ316">
        <v>1.492131737393187E-10</v>
      </c>
      <c r="IR316">
        <v>-0.04753701319922854</v>
      </c>
      <c r="IS316">
        <v>-0.001311061913088307</v>
      </c>
      <c r="IT316">
        <v>0.0006994928358591311</v>
      </c>
      <c r="IU316">
        <v>-6.08881213830995E-06</v>
      </c>
      <c r="IV316">
        <v>3</v>
      </c>
      <c r="IW316">
        <v>2112</v>
      </c>
      <c r="IX316">
        <v>1</v>
      </c>
      <c r="IY316">
        <v>30</v>
      </c>
      <c r="IZ316">
        <v>189307.4</v>
      </c>
      <c r="JA316">
        <v>189307.3</v>
      </c>
      <c r="JB316">
        <v>1.1145</v>
      </c>
      <c r="JC316">
        <v>2.56104</v>
      </c>
      <c r="JD316">
        <v>1.39893</v>
      </c>
      <c r="JE316">
        <v>2.35229</v>
      </c>
      <c r="JF316">
        <v>1.44897</v>
      </c>
      <c r="JG316">
        <v>2.48291</v>
      </c>
      <c r="JH316">
        <v>37.4098</v>
      </c>
      <c r="JI316">
        <v>24.2101</v>
      </c>
      <c r="JJ316">
        <v>18</v>
      </c>
      <c r="JK316">
        <v>475.704</v>
      </c>
      <c r="JL316">
        <v>483.283</v>
      </c>
      <c r="JM316">
        <v>30.646</v>
      </c>
      <c r="JN316">
        <v>29.2011</v>
      </c>
      <c r="JO316">
        <v>30.0002</v>
      </c>
      <c r="JP316">
        <v>28.895</v>
      </c>
      <c r="JQ316">
        <v>28.9573</v>
      </c>
      <c r="JR316">
        <v>22.3352</v>
      </c>
      <c r="JS316">
        <v>22.5852</v>
      </c>
      <c r="JT316">
        <v>100</v>
      </c>
      <c r="JU316">
        <v>30.6491</v>
      </c>
      <c r="JV316">
        <v>420</v>
      </c>
      <c r="JW316">
        <v>23.707</v>
      </c>
      <c r="JX316">
        <v>100.896</v>
      </c>
      <c r="JY316">
        <v>100.147</v>
      </c>
    </row>
    <row r="317" spans="1:285">
      <c r="A317">
        <v>301</v>
      </c>
      <c r="B317">
        <v>1758507559.5</v>
      </c>
      <c r="C317">
        <v>4042.900000095367</v>
      </c>
      <c r="D317" t="s">
        <v>1034</v>
      </c>
      <c r="E317" t="s">
        <v>1035</v>
      </c>
      <c r="F317">
        <v>5</v>
      </c>
      <c r="G317" t="s">
        <v>975</v>
      </c>
      <c r="H317" t="s">
        <v>420</v>
      </c>
      <c r="I317" t="s">
        <v>421</v>
      </c>
      <c r="J317">
        <v>1758507556.75</v>
      </c>
      <c r="K317">
        <f>(L317)/1000</f>
        <v>0</v>
      </c>
      <c r="L317">
        <f>1000*DL317*AJ317*(DH317-DI317)/(100*DA317*(1000-AJ317*DH317))</f>
        <v>0</v>
      </c>
      <c r="M317">
        <f>DL317*AJ317*(DG317-DF317*(1000-AJ317*DI317)/(1000-AJ317*DH317))/(100*DA317)</f>
        <v>0</v>
      </c>
      <c r="N317">
        <f>DF317 - IF(AJ317&gt;1, M317*DA317*100.0/(AL317), 0)</f>
        <v>0</v>
      </c>
      <c r="O317">
        <f>((U317-K317/2)*N317-M317)/(U317+K317/2)</f>
        <v>0</v>
      </c>
      <c r="P317">
        <f>O317*(DM317+DN317)/1000.0</f>
        <v>0</v>
      </c>
      <c r="Q317">
        <f>(DF317 - IF(AJ317&gt;1, M317*DA317*100.0/(AL317), 0))*(DM317+DN317)/1000.0</f>
        <v>0</v>
      </c>
      <c r="R317">
        <f>2.0/((1/T317-1/S317)+SIGN(T317)*SQRT((1/T317-1/S317)*(1/T317-1/S317) + 4*DB317/((DB317+1)*(DB317+1))*(2*1/T317*1/S317-1/S317*1/S317)))</f>
        <v>0</v>
      </c>
      <c r="S317">
        <f>IF(LEFT(DC317,1)&lt;&gt;"0",IF(LEFT(DC317,1)="1",3.0,DD317),$D$5+$E$5*(DT317*DM317/($K$5*1000))+$F$5*(DT317*DM317/($K$5*1000))*MAX(MIN(DA317,$J$5),$I$5)*MAX(MIN(DA317,$J$5),$I$5)+$G$5*MAX(MIN(DA317,$J$5),$I$5)*(DT317*DM317/($K$5*1000))+$H$5*(DT317*DM317/($K$5*1000))*(DT317*DM317/($K$5*1000)))</f>
        <v>0</v>
      </c>
      <c r="T317">
        <f>K317*(1000-(1000*0.61365*exp(17.502*X317/(240.97+X317))/(DM317+DN317)+DH317)/2)/(1000*0.61365*exp(17.502*X317/(240.97+X317))/(DM317+DN317)-DH317)</f>
        <v>0</v>
      </c>
      <c r="U317">
        <f>1/((DB317+1)/(R317/1.6)+1/(S317/1.37)) + DB317/((DB317+1)/(R317/1.6) + DB317/(S317/1.37))</f>
        <v>0</v>
      </c>
      <c r="V317">
        <f>(CW317*CZ317)</f>
        <v>0</v>
      </c>
      <c r="W317">
        <f>(DO317+(V317+2*0.95*5.67E-8*(((DO317+$B$7)+273)^4-(DO317+273)^4)-44100*K317)/(1.84*29.3*S317+8*0.95*5.67E-8*(DO317+273)^3))</f>
        <v>0</v>
      </c>
      <c r="X317">
        <f>($C$7*DP317+$D$7*DQ317+$E$7*W317)</f>
        <v>0</v>
      </c>
      <c r="Y317">
        <f>0.61365*exp(17.502*X317/(240.97+X317))</f>
        <v>0</v>
      </c>
      <c r="Z317">
        <f>(AA317/AB317*100)</f>
        <v>0</v>
      </c>
      <c r="AA317">
        <f>DH317*(DM317+DN317)/1000</f>
        <v>0</v>
      </c>
      <c r="AB317">
        <f>0.61365*exp(17.502*DO317/(240.97+DO317))</f>
        <v>0</v>
      </c>
      <c r="AC317">
        <f>(Y317-DH317*(DM317+DN317)/1000)</f>
        <v>0</v>
      </c>
      <c r="AD317">
        <f>(-K317*44100)</f>
        <v>0</v>
      </c>
      <c r="AE317">
        <f>2*29.3*S317*0.92*(DO317-X317)</f>
        <v>0</v>
      </c>
      <c r="AF317">
        <f>2*0.95*5.67E-8*(((DO317+$B$7)+273)^4-(X317+273)^4)</f>
        <v>0</v>
      </c>
      <c r="AG317">
        <f>V317+AF317+AD317+AE317</f>
        <v>0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MAX(0,($B$13+$C$13*DT317)/(1+$D$13*DT317)*DM317/(DO317+273)*$E$13)</f>
        <v>0</v>
      </c>
      <c r="AM317" t="s">
        <v>422</v>
      </c>
      <c r="AN317" t="s">
        <v>422</v>
      </c>
      <c r="AO317">
        <v>0</v>
      </c>
      <c r="AP317">
        <v>0</v>
      </c>
      <c r="AQ317">
        <f>1-AO317/AP317</f>
        <v>0</v>
      </c>
      <c r="AR317">
        <v>0</v>
      </c>
      <c r="AS317" t="s">
        <v>422</v>
      </c>
      <c r="AT317" t="s">
        <v>422</v>
      </c>
      <c r="AU317">
        <v>0</v>
      </c>
      <c r="AV317">
        <v>0</v>
      </c>
      <c r="AW317">
        <f>1-AU317/AV317</f>
        <v>0</v>
      </c>
      <c r="AX317">
        <v>0.5</v>
      </c>
      <c r="AY317">
        <f>CX317</f>
        <v>0</v>
      </c>
      <c r="AZ317">
        <f>M317</f>
        <v>0</v>
      </c>
      <c r="BA317">
        <f>AW317*AX317*AY317</f>
        <v>0</v>
      </c>
      <c r="BB317">
        <f>(AZ317-AR317)/AY317</f>
        <v>0</v>
      </c>
      <c r="BC317">
        <f>(AP317-AV317)/AV317</f>
        <v>0</v>
      </c>
      <c r="BD317">
        <f>AO317/(AQ317+AO317/AV317)</f>
        <v>0</v>
      </c>
      <c r="BE317" t="s">
        <v>422</v>
      </c>
      <c r="BF317">
        <v>0</v>
      </c>
      <c r="BG317">
        <f>IF(BF317&lt;&gt;0, BF317, BD317)</f>
        <v>0</v>
      </c>
      <c r="BH317">
        <f>1-BG317/AV317</f>
        <v>0</v>
      </c>
      <c r="BI317">
        <f>(AV317-AU317)/(AV317-BG317)</f>
        <v>0</v>
      </c>
      <c r="BJ317">
        <f>(AP317-AV317)/(AP317-BG317)</f>
        <v>0</v>
      </c>
      <c r="BK317">
        <f>(AV317-AU317)/(AV317-AO317)</f>
        <v>0</v>
      </c>
      <c r="BL317">
        <f>(AP317-AV317)/(AP317-AO317)</f>
        <v>0</v>
      </c>
      <c r="BM317">
        <f>(BI317*BG317/AU317)</f>
        <v>0</v>
      </c>
      <c r="BN317">
        <f>(1-BM317)</f>
        <v>0</v>
      </c>
      <c r="CW317">
        <f>$B$11*DU317+$C$11*DV317+$F$11*EG317*(1-EJ317)</f>
        <v>0</v>
      </c>
      <c r="CX317">
        <f>CW317*CY317</f>
        <v>0</v>
      </c>
      <c r="CY317">
        <f>($B$11*$D$9+$C$11*$D$9+$F$11*((ET317+EL317)/MAX(ET317+EL317+EU317, 0.1)*$I$9+EU317/MAX(ET317+EL317+EU317, 0.1)*$J$9))/($B$11+$C$11+$F$11)</f>
        <v>0</v>
      </c>
      <c r="CZ317">
        <f>($B$11*$K$9+$C$11*$K$9+$F$11*((ET317+EL317)/MAX(ET317+EL317+EU317, 0.1)*$P$9+EU317/MAX(ET317+EL317+EU317, 0.1)*$Q$9))/($B$11+$C$11+$F$11)</f>
        <v>0</v>
      </c>
      <c r="DA317">
        <v>5.52</v>
      </c>
      <c r="DB317">
        <v>0.5</v>
      </c>
      <c r="DC317" t="s">
        <v>423</v>
      </c>
      <c r="DD317">
        <v>2</v>
      </c>
      <c r="DE317">
        <v>1758507556.75</v>
      </c>
      <c r="DF317">
        <v>420.4681</v>
      </c>
      <c r="DG317">
        <v>419.9997</v>
      </c>
      <c r="DH317">
        <v>23.75172</v>
      </c>
      <c r="DI317">
        <v>23.74956</v>
      </c>
      <c r="DJ317">
        <v>420.349</v>
      </c>
      <c r="DK317">
        <v>23.5223</v>
      </c>
      <c r="DL317">
        <v>500.0930999999999</v>
      </c>
      <c r="DM317">
        <v>89.9811</v>
      </c>
      <c r="DN317">
        <v>0.053858</v>
      </c>
      <c r="DO317">
        <v>30.01634</v>
      </c>
      <c r="DP317">
        <v>29.98903</v>
      </c>
      <c r="DQ317">
        <v>999.9</v>
      </c>
      <c r="DR317">
        <v>0</v>
      </c>
      <c r="DS317">
        <v>0</v>
      </c>
      <c r="DT317">
        <v>10034.56</v>
      </c>
      <c r="DU317">
        <v>0</v>
      </c>
      <c r="DV317">
        <v>1.65492</v>
      </c>
      <c r="DW317">
        <v>0.4683258</v>
      </c>
      <c r="DX317">
        <v>430.6978</v>
      </c>
      <c r="DY317">
        <v>430.2173</v>
      </c>
      <c r="DZ317">
        <v>0.00214672</v>
      </c>
      <c r="EA317">
        <v>419.9997</v>
      </c>
      <c r="EB317">
        <v>23.74956</v>
      </c>
      <c r="EC317">
        <v>2.137205</v>
      </c>
      <c r="ED317">
        <v>2.137012</v>
      </c>
      <c r="EE317">
        <v>18.49924</v>
      </c>
      <c r="EF317">
        <v>18.49777</v>
      </c>
      <c r="EG317">
        <v>0.00500056</v>
      </c>
      <c r="EH317">
        <v>0</v>
      </c>
      <c r="EI317">
        <v>0</v>
      </c>
      <c r="EJ317">
        <v>0</v>
      </c>
      <c r="EK317">
        <v>-5.17</v>
      </c>
      <c r="EL317">
        <v>0.00500056</v>
      </c>
      <c r="EM317">
        <v>-6.130000000000001</v>
      </c>
      <c r="EN317">
        <v>-2.62</v>
      </c>
      <c r="EO317">
        <v>35.6311</v>
      </c>
      <c r="EP317">
        <v>38.9434</v>
      </c>
      <c r="EQ317">
        <v>37.2621</v>
      </c>
      <c r="ER317">
        <v>38.5435</v>
      </c>
      <c r="ES317">
        <v>37.7309</v>
      </c>
      <c r="ET317">
        <v>0</v>
      </c>
      <c r="EU317">
        <v>0</v>
      </c>
      <c r="EV317">
        <v>0</v>
      </c>
      <c r="EW317">
        <v>1758507561.7</v>
      </c>
      <c r="EX317">
        <v>0</v>
      </c>
      <c r="EY317">
        <v>-3.676</v>
      </c>
      <c r="EZ317">
        <v>-20.75384609515849</v>
      </c>
      <c r="FA317">
        <v>-2.092307781561822</v>
      </c>
      <c r="FB317">
        <v>-8.824000000000002</v>
      </c>
      <c r="FC317">
        <v>15</v>
      </c>
      <c r="FD317">
        <v>0</v>
      </c>
      <c r="FE317" t="s">
        <v>424</v>
      </c>
      <c r="FF317">
        <v>1747148579.5</v>
      </c>
      <c r="FG317">
        <v>1747148584.5</v>
      </c>
      <c r="FH317">
        <v>0</v>
      </c>
      <c r="FI317">
        <v>0.162</v>
      </c>
      <c r="FJ317">
        <v>-0.001</v>
      </c>
      <c r="FK317">
        <v>0.139</v>
      </c>
      <c r="FL317">
        <v>0.058</v>
      </c>
      <c r="FM317">
        <v>420</v>
      </c>
      <c r="FN317">
        <v>16</v>
      </c>
      <c r="FO317">
        <v>0.19</v>
      </c>
      <c r="FP317">
        <v>0.02</v>
      </c>
      <c r="FQ317">
        <v>0.44983605</v>
      </c>
      <c r="FR317">
        <v>-0.0703730656660421</v>
      </c>
      <c r="FS317">
        <v>0.03326155050576416</v>
      </c>
      <c r="FT317">
        <v>1</v>
      </c>
      <c r="FU317">
        <v>-2.33235294117647</v>
      </c>
      <c r="FV317">
        <v>-14.62948827731233</v>
      </c>
      <c r="FW317">
        <v>6.118136999611954</v>
      </c>
      <c r="FX317">
        <v>0</v>
      </c>
      <c r="FY317">
        <v>0.0006054401000000001</v>
      </c>
      <c r="FZ317">
        <v>0.02164708581613509</v>
      </c>
      <c r="GA317">
        <v>0.002362572370673085</v>
      </c>
      <c r="GB317">
        <v>1</v>
      </c>
      <c r="GC317">
        <v>2</v>
      </c>
      <c r="GD317">
        <v>3</v>
      </c>
      <c r="GE317" t="s">
        <v>434</v>
      </c>
      <c r="GF317">
        <v>3.12727</v>
      </c>
      <c r="GG317">
        <v>2.73181</v>
      </c>
      <c r="GH317">
        <v>0.0853351</v>
      </c>
      <c r="GI317">
        <v>0.08573020000000001</v>
      </c>
      <c r="GJ317">
        <v>0.1056</v>
      </c>
      <c r="GK317">
        <v>0.106134</v>
      </c>
      <c r="GL317">
        <v>27414.2</v>
      </c>
      <c r="GM317">
        <v>26555.5</v>
      </c>
      <c r="GN317">
        <v>30514</v>
      </c>
      <c r="GO317">
        <v>29300.8</v>
      </c>
      <c r="GP317">
        <v>37668.6</v>
      </c>
      <c r="GQ317">
        <v>34448.1</v>
      </c>
      <c r="GR317">
        <v>46685.7</v>
      </c>
      <c r="GS317">
        <v>43528.2</v>
      </c>
      <c r="GT317">
        <v>1.81695</v>
      </c>
      <c r="GU317">
        <v>1.87663</v>
      </c>
      <c r="GV317">
        <v>0.0822991</v>
      </c>
      <c r="GW317">
        <v>0</v>
      </c>
      <c r="GX317">
        <v>28.651</v>
      </c>
      <c r="GY317">
        <v>999.9</v>
      </c>
      <c r="GZ317">
        <v>54.6</v>
      </c>
      <c r="HA317">
        <v>31.1</v>
      </c>
      <c r="HB317">
        <v>27.53</v>
      </c>
      <c r="HC317">
        <v>63.2618</v>
      </c>
      <c r="HD317">
        <v>16.4062</v>
      </c>
      <c r="HE317">
        <v>1</v>
      </c>
      <c r="HF317">
        <v>0.163186</v>
      </c>
      <c r="HG317">
        <v>-1.26347</v>
      </c>
      <c r="HH317">
        <v>20.2133</v>
      </c>
      <c r="HI317">
        <v>5.23526</v>
      </c>
      <c r="HJ317">
        <v>11.974</v>
      </c>
      <c r="HK317">
        <v>4.973</v>
      </c>
      <c r="HL317">
        <v>3.291</v>
      </c>
      <c r="HM317">
        <v>9999</v>
      </c>
      <c r="HN317">
        <v>9999</v>
      </c>
      <c r="HO317">
        <v>9999</v>
      </c>
      <c r="HP317">
        <v>999.9</v>
      </c>
      <c r="HQ317">
        <v>4.97295</v>
      </c>
      <c r="HR317">
        <v>1.87731</v>
      </c>
      <c r="HS317">
        <v>1.87546</v>
      </c>
      <c r="HT317">
        <v>1.87822</v>
      </c>
      <c r="HU317">
        <v>1.87496</v>
      </c>
      <c r="HV317">
        <v>1.87852</v>
      </c>
      <c r="HW317">
        <v>1.87562</v>
      </c>
      <c r="HX317">
        <v>1.87683</v>
      </c>
      <c r="HY317">
        <v>0</v>
      </c>
      <c r="HZ317">
        <v>0</v>
      </c>
      <c r="IA317">
        <v>0</v>
      </c>
      <c r="IB317">
        <v>0</v>
      </c>
      <c r="IC317" t="s">
        <v>426</v>
      </c>
      <c r="ID317" t="s">
        <v>427</v>
      </c>
      <c r="IE317" t="s">
        <v>428</v>
      </c>
      <c r="IF317" t="s">
        <v>428</v>
      </c>
      <c r="IG317" t="s">
        <v>428</v>
      </c>
      <c r="IH317" t="s">
        <v>428</v>
      </c>
      <c r="II317">
        <v>0</v>
      </c>
      <c r="IJ317">
        <v>100</v>
      </c>
      <c r="IK317">
        <v>100</v>
      </c>
      <c r="IL317">
        <v>0.119</v>
      </c>
      <c r="IM317">
        <v>0.2295</v>
      </c>
      <c r="IN317">
        <v>-0.2620446997112612</v>
      </c>
      <c r="IO317">
        <v>0.0009670109888777422</v>
      </c>
      <c r="IP317">
        <v>-2.06069886015755E-07</v>
      </c>
      <c r="IQ317">
        <v>1.492131737393187E-10</v>
      </c>
      <c r="IR317">
        <v>-0.04753701319922854</v>
      </c>
      <c r="IS317">
        <v>-0.001311061913088307</v>
      </c>
      <c r="IT317">
        <v>0.0006994928358591311</v>
      </c>
      <c r="IU317">
        <v>-6.08881213830995E-06</v>
      </c>
      <c r="IV317">
        <v>3</v>
      </c>
      <c r="IW317">
        <v>2112</v>
      </c>
      <c r="IX317">
        <v>1</v>
      </c>
      <c r="IY317">
        <v>30</v>
      </c>
      <c r="IZ317">
        <v>189316.3</v>
      </c>
      <c r="JA317">
        <v>189316.2</v>
      </c>
      <c r="JB317">
        <v>1.11328</v>
      </c>
      <c r="JC317">
        <v>2.55859</v>
      </c>
      <c r="JD317">
        <v>1.39893</v>
      </c>
      <c r="JE317">
        <v>2.35352</v>
      </c>
      <c r="JF317">
        <v>1.44897</v>
      </c>
      <c r="JG317">
        <v>2.58057</v>
      </c>
      <c r="JH317">
        <v>37.4098</v>
      </c>
      <c r="JI317">
        <v>24.2188</v>
      </c>
      <c r="JJ317">
        <v>18</v>
      </c>
      <c r="JK317">
        <v>475.593</v>
      </c>
      <c r="JL317">
        <v>483.393</v>
      </c>
      <c r="JM317">
        <v>30.5762</v>
      </c>
      <c r="JN317">
        <v>29.2639</v>
      </c>
      <c r="JO317">
        <v>30.0001</v>
      </c>
      <c r="JP317">
        <v>28.9416</v>
      </c>
      <c r="JQ317">
        <v>29.0016</v>
      </c>
      <c r="JR317">
        <v>22.3365</v>
      </c>
      <c r="JS317">
        <v>22.0361</v>
      </c>
      <c r="JT317">
        <v>100</v>
      </c>
      <c r="JU317">
        <v>30.5814</v>
      </c>
      <c r="JV317">
        <v>420</v>
      </c>
      <c r="JW317">
        <v>23.7349</v>
      </c>
      <c r="JX317">
        <v>100.886</v>
      </c>
      <c r="JY317">
        <v>100.132</v>
      </c>
    </row>
    <row r="318" spans="1:285">
      <c r="A318">
        <v>302</v>
      </c>
      <c r="B318">
        <v>1758507561.5</v>
      </c>
      <c r="C318">
        <v>4044.900000095367</v>
      </c>
      <c r="D318" t="s">
        <v>1036</v>
      </c>
      <c r="E318" t="s">
        <v>1037</v>
      </c>
      <c r="F318">
        <v>5</v>
      </c>
      <c r="G318" t="s">
        <v>975</v>
      </c>
      <c r="H318" t="s">
        <v>420</v>
      </c>
      <c r="I318" t="s">
        <v>421</v>
      </c>
      <c r="J318">
        <v>1758507558.666667</v>
      </c>
      <c r="K318">
        <f>(L318)/1000</f>
        <v>0</v>
      </c>
      <c r="L318">
        <f>1000*DL318*AJ318*(DH318-DI318)/(100*DA318*(1000-AJ318*DH318))</f>
        <v>0</v>
      </c>
      <c r="M318">
        <f>DL318*AJ318*(DG318-DF318*(1000-AJ318*DI318)/(1000-AJ318*DH318))/(100*DA318)</f>
        <v>0</v>
      </c>
      <c r="N318">
        <f>DF318 - IF(AJ318&gt;1, M318*DA318*100.0/(AL318), 0)</f>
        <v>0</v>
      </c>
      <c r="O318">
        <f>((U318-K318/2)*N318-M318)/(U318+K318/2)</f>
        <v>0</v>
      </c>
      <c r="P318">
        <f>O318*(DM318+DN318)/1000.0</f>
        <v>0</v>
      </c>
      <c r="Q318">
        <f>(DF318 - IF(AJ318&gt;1, M318*DA318*100.0/(AL318), 0))*(DM318+DN318)/1000.0</f>
        <v>0</v>
      </c>
      <c r="R318">
        <f>2.0/((1/T318-1/S318)+SIGN(T318)*SQRT((1/T318-1/S318)*(1/T318-1/S318) + 4*DB318/((DB318+1)*(DB318+1))*(2*1/T318*1/S318-1/S318*1/S318)))</f>
        <v>0</v>
      </c>
      <c r="S318">
        <f>IF(LEFT(DC318,1)&lt;&gt;"0",IF(LEFT(DC318,1)="1",3.0,DD318),$D$5+$E$5*(DT318*DM318/($K$5*1000))+$F$5*(DT318*DM318/($K$5*1000))*MAX(MIN(DA318,$J$5),$I$5)*MAX(MIN(DA318,$J$5),$I$5)+$G$5*MAX(MIN(DA318,$J$5),$I$5)*(DT318*DM318/($K$5*1000))+$H$5*(DT318*DM318/($K$5*1000))*(DT318*DM318/($K$5*1000)))</f>
        <v>0</v>
      </c>
      <c r="T318">
        <f>K318*(1000-(1000*0.61365*exp(17.502*X318/(240.97+X318))/(DM318+DN318)+DH318)/2)/(1000*0.61365*exp(17.502*X318/(240.97+X318))/(DM318+DN318)-DH318)</f>
        <v>0</v>
      </c>
      <c r="U318">
        <f>1/((DB318+1)/(R318/1.6)+1/(S318/1.37)) + DB318/((DB318+1)/(R318/1.6) + DB318/(S318/1.37))</f>
        <v>0</v>
      </c>
      <c r="V318">
        <f>(CW318*CZ318)</f>
        <v>0</v>
      </c>
      <c r="W318">
        <f>(DO318+(V318+2*0.95*5.67E-8*(((DO318+$B$7)+273)^4-(DO318+273)^4)-44100*K318)/(1.84*29.3*S318+8*0.95*5.67E-8*(DO318+273)^3))</f>
        <v>0</v>
      </c>
      <c r="X318">
        <f>($C$7*DP318+$D$7*DQ318+$E$7*W318)</f>
        <v>0</v>
      </c>
      <c r="Y318">
        <f>0.61365*exp(17.502*X318/(240.97+X318))</f>
        <v>0</v>
      </c>
      <c r="Z318">
        <f>(AA318/AB318*100)</f>
        <v>0</v>
      </c>
      <c r="AA318">
        <f>DH318*(DM318+DN318)/1000</f>
        <v>0</v>
      </c>
      <c r="AB318">
        <f>0.61365*exp(17.502*DO318/(240.97+DO318))</f>
        <v>0</v>
      </c>
      <c r="AC318">
        <f>(Y318-DH318*(DM318+DN318)/1000)</f>
        <v>0</v>
      </c>
      <c r="AD318">
        <f>(-K318*44100)</f>
        <v>0</v>
      </c>
      <c r="AE318">
        <f>2*29.3*S318*0.92*(DO318-X318)</f>
        <v>0</v>
      </c>
      <c r="AF318">
        <f>2*0.95*5.67E-8*(((DO318+$B$7)+273)^4-(X318+273)^4)</f>
        <v>0</v>
      </c>
      <c r="AG318">
        <f>V318+AF318+AD318+AE318</f>
        <v>0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MAX(0,($B$13+$C$13*DT318)/(1+$D$13*DT318)*DM318/(DO318+273)*$E$13)</f>
        <v>0</v>
      </c>
      <c r="AM318" t="s">
        <v>422</v>
      </c>
      <c r="AN318" t="s">
        <v>422</v>
      </c>
      <c r="AO318">
        <v>0</v>
      </c>
      <c r="AP318">
        <v>0</v>
      </c>
      <c r="AQ318">
        <f>1-AO318/AP318</f>
        <v>0</v>
      </c>
      <c r="AR318">
        <v>0</v>
      </c>
      <c r="AS318" t="s">
        <v>422</v>
      </c>
      <c r="AT318" t="s">
        <v>422</v>
      </c>
      <c r="AU318">
        <v>0</v>
      </c>
      <c r="AV318">
        <v>0</v>
      </c>
      <c r="AW318">
        <f>1-AU318/AV318</f>
        <v>0</v>
      </c>
      <c r="AX318">
        <v>0.5</v>
      </c>
      <c r="AY318">
        <f>CX318</f>
        <v>0</v>
      </c>
      <c r="AZ318">
        <f>M318</f>
        <v>0</v>
      </c>
      <c r="BA318">
        <f>AW318*AX318*AY318</f>
        <v>0</v>
      </c>
      <c r="BB318">
        <f>(AZ318-AR318)/AY318</f>
        <v>0</v>
      </c>
      <c r="BC318">
        <f>(AP318-AV318)/AV318</f>
        <v>0</v>
      </c>
      <c r="BD318">
        <f>AO318/(AQ318+AO318/AV318)</f>
        <v>0</v>
      </c>
      <c r="BE318" t="s">
        <v>422</v>
      </c>
      <c r="BF318">
        <v>0</v>
      </c>
      <c r="BG318">
        <f>IF(BF318&lt;&gt;0, BF318, BD318)</f>
        <v>0</v>
      </c>
      <c r="BH318">
        <f>1-BG318/AV318</f>
        <v>0</v>
      </c>
      <c r="BI318">
        <f>(AV318-AU318)/(AV318-BG318)</f>
        <v>0</v>
      </c>
      <c r="BJ318">
        <f>(AP318-AV318)/(AP318-BG318)</f>
        <v>0</v>
      </c>
      <c r="BK318">
        <f>(AV318-AU318)/(AV318-AO318)</f>
        <v>0</v>
      </c>
      <c r="BL318">
        <f>(AP318-AV318)/(AP318-AO318)</f>
        <v>0</v>
      </c>
      <c r="BM318">
        <f>(BI318*BG318/AU318)</f>
        <v>0</v>
      </c>
      <c r="BN318">
        <f>(1-BM318)</f>
        <v>0</v>
      </c>
      <c r="CW318">
        <f>$B$11*DU318+$C$11*DV318+$F$11*EG318*(1-EJ318)</f>
        <v>0</v>
      </c>
      <c r="CX318">
        <f>CW318*CY318</f>
        <v>0</v>
      </c>
      <c r="CY318">
        <f>($B$11*$D$9+$C$11*$D$9+$F$11*((ET318+EL318)/MAX(ET318+EL318+EU318, 0.1)*$I$9+EU318/MAX(ET318+EL318+EU318, 0.1)*$J$9))/($B$11+$C$11+$F$11)</f>
        <v>0</v>
      </c>
      <c r="CZ318">
        <f>($B$11*$K$9+$C$11*$K$9+$F$11*((ET318+EL318)/MAX(ET318+EL318+EU318, 0.1)*$P$9+EU318/MAX(ET318+EL318+EU318, 0.1)*$Q$9))/($B$11+$C$11+$F$11)</f>
        <v>0</v>
      </c>
      <c r="DA318">
        <v>5.52</v>
      </c>
      <c r="DB318">
        <v>0.5</v>
      </c>
      <c r="DC318" t="s">
        <v>423</v>
      </c>
      <c r="DD318">
        <v>2</v>
      </c>
      <c r="DE318">
        <v>1758507558.666667</v>
      </c>
      <c r="DF318">
        <v>420.4717777777777</v>
      </c>
      <c r="DG318">
        <v>419.9977777777778</v>
      </c>
      <c r="DH318">
        <v>23.75148888888889</v>
      </c>
      <c r="DI318">
        <v>23.7499</v>
      </c>
      <c r="DJ318">
        <v>420.3526666666667</v>
      </c>
      <c r="DK318">
        <v>23.52206666666667</v>
      </c>
      <c r="DL318">
        <v>500.0763333333333</v>
      </c>
      <c r="DM318">
        <v>89.98096666666667</v>
      </c>
      <c r="DN318">
        <v>0.05388937777777777</v>
      </c>
      <c r="DO318">
        <v>30.01531111111111</v>
      </c>
      <c r="DP318">
        <v>29.98999999999999</v>
      </c>
      <c r="DQ318">
        <v>999.9000000000001</v>
      </c>
      <c r="DR318">
        <v>0</v>
      </c>
      <c r="DS318">
        <v>0</v>
      </c>
      <c r="DT318">
        <v>10016.95333333333</v>
      </c>
      <c r="DU318">
        <v>0</v>
      </c>
      <c r="DV318">
        <v>1.65492</v>
      </c>
      <c r="DW318">
        <v>0.4740735555555556</v>
      </c>
      <c r="DX318">
        <v>430.7016666666667</v>
      </c>
      <c r="DY318">
        <v>430.2153333333333</v>
      </c>
      <c r="DZ318">
        <v>0.001575468888888889</v>
      </c>
      <c r="EA318">
        <v>419.9977777777778</v>
      </c>
      <c r="EB318">
        <v>23.7499</v>
      </c>
      <c r="EC318">
        <v>2.137181111111111</v>
      </c>
      <c r="ED318">
        <v>2.137037777777778</v>
      </c>
      <c r="EE318">
        <v>18.49904444444444</v>
      </c>
      <c r="EF318">
        <v>18.49795555555556</v>
      </c>
      <c r="EG318">
        <v>0.00500056</v>
      </c>
      <c r="EH318">
        <v>0</v>
      </c>
      <c r="EI318">
        <v>0</v>
      </c>
      <c r="EJ318">
        <v>0</v>
      </c>
      <c r="EK318">
        <v>-3.7</v>
      </c>
      <c r="EL318">
        <v>0.00500056</v>
      </c>
      <c r="EM318">
        <v>-8.033333333333333</v>
      </c>
      <c r="EN318">
        <v>-3.088888888888889</v>
      </c>
      <c r="EO318">
        <v>35.62477777777778</v>
      </c>
      <c r="EP318">
        <v>38.93022222222222</v>
      </c>
      <c r="EQ318">
        <v>37.27733333333333</v>
      </c>
      <c r="ER318">
        <v>38.56911111111111</v>
      </c>
      <c r="ES318">
        <v>37.77733333333333</v>
      </c>
      <c r="ET318">
        <v>0</v>
      </c>
      <c r="EU318">
        <v>0</v>
      </c>
      <c r="EV318">
        <v>0</v>
      </c>
      <c r="EW318">
        <v>1758507563.5</v>
      </c>
      <c r="EX318">
        <v>0</v>
      </c>
      <c r="EY318">
        <v>-3.407692307692308</v>
      </c>
      <c r="EZ318">
        <v>-23.41196573042267</v>
      </c>
      <c r="FA318">
        <v>0.2666664279310527</v>
      </c>
      <c r="FB318">
        <v>-9.153846153846153</v>
      </c>
      <c r="FC318">
        <v>15</v>
      </c>
      <c r="FD318">
        <v>0</v>
      </c>
      <c r="FE318" t="s">
        <v>424</v>
      </c>
      <c r="FF318">
        <v>1747148579.5</v>
      </c>
      <c r="FG318">
        <v>1747148584.5</v>
      </c>
      <c r="FH318">
        <v>0</v>
      </c>
      <c r="FI318">
        <v>0.162</v>
      </c>
      <c r="FJ318">
        <v>-0.001</v>
      </c>
      <c r="FK318">
        <v>0.139</v>
      </c>
      <c r="FL318">
        <v>0.058</v>
      </c>
      <c r="FM318">
        <v>420</v>
      </c>
      <c r="FN318">
        <v>16</v>
      </c>
      <c r="FO318">
        <v>0.19</v>
      </c>
      <c r="FP318">
        <v>0.02</v>
      </c>
      <c r="FQ318">
        <v>0.450016075</v>
      </c>
      <c r="FR318">
        <v>0.03756633771106823</v>
      </c>
      <c r="FS318">
        <v>0.03319768648293695</v>
      </c>
      <c r="FT318">
        <v>1</v>
      </c>
      <c r="FU318">
        <v>-2.870588235294118</v>
      </c>
      <c r="FV318">
        <v>-10.70741033324539</v>
      </c>
      <c r="FW318">
        <v>6.359963439210707</v>
      </c>
      <c r="FX318">
        <v>0</v>
      </c>
      <c r="FY318">
        <v>0.0013764381</v>
      </c>
      <c r="FZ318">
        <v>0.01083765750844277</v>
      </c>
      <c r="GA318">
        <v>0.001581006946382349</v>
      </c>
      <c r="GB318">
        <v>1</v>
      </c>
      <c r="GC318">
        <v>2</v>
      </c>
      <c r="GD318">
        <v>3</v>
      </c>
      <c r="GE318" t="s">
        <v>434</v>
      </c>
      <c r="GF318">
        <v>3.12712</v>
      </c>
      <c r="GG318">
        <v>2.73185</v>
      </c>
      <c r="GH318">
        <v>0.0853338</v>
      </c>
      <c r="GI318">
        <v>0.085729</v>
      </c>
      <c r="GJ318">
        <v>0.105599</v>
      </c>
      <c r="GK318">
        <v>0.106135</v>
      </c>
      <c r="GL318">
        <v>27413.6</v>
      </c>
      <c r="GM318">
        <v>26555.6</v>
      </c>
      <c r="GN318">
        <v>30513.3</v>
      </c>
      <c r="GO318">
        <v>29300.8</v>
      </c>
      <c r="GP318">
        <v>37667.8</v>
      </c>
      <c r="GQ318">
        <v>34448.2</v>
      </c>
      <c r="GR318">
        <v>46684.7</v>
      </c>
      <c r="GS318">
        <v>43528.4</v>
      </c>
      <c r="GT318">
        <v>1.81667</v>
      </c>
      <c r="GU318">
        <v>1.87703</v>
      </c>
      <c r="GV318">
        <v>0.0821948</v>
      </c>
      <c r="GW318">
        <v>0</v>
      </c>
      <c r="GX318">
        <v>28.6501</v>
      </c>
      <c r="GY318">
        <v>999.9</v>
      </c>
      <c r="GZ318">
        <v>54.6</v>
      </c>
      <c r="HA318">
        <v>31.1</v>
      </c>
      <c r="HB318">
        <v>27.5344</v>
      </c>
      <c r="HC318">
        <v>63.2418</v>
      </c>
      <c r="HD318">
        <v>16.4543</v>
      </c>
      <c r="HE318">
        <v>1</v>
      </c>
      <c r="HF318">
        <v>0.163458</v>
      </c>
      <c r="HG318">
        <v>-1.26889</v>
      </c>
      <c r="HH318">
        <v>20.2132</v>
      </c>
      <c r="HI318">
        <v>5.23541</v>
      </c>
      <c r="HJ318">
        <v>11.974</v>
      </c>
      <c r="HK318">
        <v>4.97285</v>
      </c>
      <c r="HL318">
        <v>3.291</v>
      </c>
      <c r="HM318">
        <v>9999</v>
      </c>
      <c r="HN318">
        <v>9999</v>
      </c>
      <c r="HO318">
        <v>9999</v>
      </c>
      <c r="HP318">
        <v>999.9</v>
      </c>
      <c r="HQ318">
        <v>4.97294</v>
      </c>
      <c r="HR318">
        <v>1.87732</v>
      </c>
      <c r="HS318">
        <v>1.87546</v>
      </c>
      <c r="HT318">
        <v>1.87825</v>
      </c>
      <c r="HU318">
        <v>1.87497</v>
      </c>
      <c r="HV318">
        <v>1.87853</v>
      </c>
      <c r="HW318">
        <v>1.87564</v>
      </c>
      <c r="HX318">
        <v>1.87683</v>
      </c>
      <c r="HY318">
        <v>0</v>
      </c>
      <c r="HZ318">
        <v>0</v>
      </c>
      <c r="IA318">
        <v>0</v>
      </c>
      <c r="IB318">
        <v>0</v>
      </c>
      <c r="IC318" t="s">
        <v>426</v>
      </c>
      <c r="ID318" t="s">
        <v>427</v>
      </c>
      <c r="IE318" t="s">
        <v>428</v>
      </c>
      <c r="IF318" t="s">
        <v>428</v>
      </c>
      <c r="IG318" t="s">
        <v>428</v>
      </c>
      <c r="IH318" t="s">
        <v>428</v>
      </c>
      <c r="II318">
        <v>0</v>
      </c>
      <c r="IJ318">
        <v>100</v>
      </c>
      <c r="IK318">
        <v>100</v>
      </c>
      <c r="IL318">
        <v>0.119</v>
      </c>
      <c r="IM318">
        <v>0.2294</v>
      </c>
      <c r="IN318">
        <v>-0.2620446997112612</v>
      </c>
      <c r="IO318">
        <v>0.0009670109888777422</v>
      </c>
      <c r="IP318">
        <v>-2.06069886015755E-07</v>
      </c>
      <c r="IQ318">
        <v>1.492131737393187E-10</v>
      </c>
      <c r="IR318">
        <v>-0.04753701319922854</v>
      </c>
      <c r="IS318">
        <v>-0.001311061913088307</v>
      </c>
      <c r="IT318">
        <v>0.0006994928358591311</v>
      </c>
      <c r="IU318">
        <v>-6.08881213830995E-06</v>
      </c>
      <c r="IV318">
        <v>3</v>
      </c>
      <c r="IW318">
        <v>2112</v>
      </c>
      <c r="IX318">
        <v>1</v>
      </c>
      <c r="IY318">
        <v>30</v>
      </c>
      <c r="IZ318">
        <v>189316.4</v>
      </c>
      <c r="JA318">
        <v>189316.3</v>
      </c>
      <c r="JB318">
        <v>1.1145</v>
      </c>
      <c r="JC318">
        <v>2.56104</v>
      </c>
      <c r="JD318">
        <v>1.39893</v>
      </c>
      <c r="JE318">
        <v>2.35229</v>
      </c>
      <c r="JF318">
        <v>1.44897</v>
      </c>
      <c r="JG318">
        <v>2.47437</v>
      </c>
      <c r="JH318">
        <v>37.4098</v>
      </c>
      <c r="JI318">
        <v>24.2188</v>
      </c>
      <c r="JJ318">
        <v>18</v>
      </c>
      <c r="JK318">
        <v>475.443</v>
      </c>
      <c r="JL318">
        <v>483.664</v>
      </c>
      <c r="JM318">
        <v>30.5785</v>
      </c>
      <c r="JN318">
        <v>29.2639</v>
      </c>
      <c r="JO318">
        <v>30.0002</v>
      </c>
      <c r="JP318">
        <v>28.9416</v>
      </c>
      <c r="JQ318">
        <v>29.002</v>
      </c>
      <c r="JR318">
        <v>22.3381</v>
      </c>
      <c r="JS318">
        <v>22.0361</v>
      </c>
      <c r="JT318">
        <v>100</v>
      </c>
      <c r="JU318">
        <v>30.5814</v>
      </c>
      <c r="JV318">
        <v>420</v>
      </c>
      <c r="JW318">
        <v>23.7349</v>
      </c>
      <c r="JX318">
        <v>100.884</v>
      </c>
      <c r="JY318">
        <v>100.133</v>
      </c>
    </row>
    <row r="319" spans="1:285">
      <c r="A319">
        <v>303</v>
      </c>
      <c r="B319">
        <v>1758507563.5</v>
      </c>
      <c r="C319">
        <v>4046.900000095367</v>
      </c>
      <c r="D319" t="s">
        <v>1038</v>
      </c>
      <c r="E319" t="s">
        <v>1039</v>
      </c>
      <c r="F319">
        <v>5</v>
      </c>
      <c r="G319" t="s">
        <v>975</v>
      </c>
      <c r="H319" t="s">
        <v>420</v>
      </c>
      <c r="I319" t="s">
        <v>421</v>
      </c>
      <c r="J319">
        <v>1758507560.8125</v>
      </c>
      <c r="K319">
        <f>(L319)/1000</f>
        <v>0</v>
      </c>
      <c r="L319">
        <f>1000*DL319*AJ319*(DH319-DI319)/(100*DA319*(1000-AJ319*DH319))</f>
        <v>0</v>
      </c>
      <c r="M319">
        <f>DL319*AJ319*(DG319-DF319*(1000-AJ319*DI319)/(1000-AJ319*DH319))/(100*DA319)</f>
        <v>0</v>
      </c>
      <c r="N319">
        <f>DF319 - IF(AJ319&gt;1, M319*DA319*100.0/(AL319), 0)</f>
        <v>0</v>
      </c>
      <c r="O319">
        <f>((U319-K319/2)*N319-M319)/(U319+K319/2)</f>
        <v>0</v>
      </c>
      <c r="P319">
        <f>O319*(DM319+DN319)/1000.0</f>
        <v>0</v>
      </c>
      <c r="Q319">
        <f>(DF319 - IF(AJ319&gt;1, M319*DA319*100.0/(AL319), 0))*(DM319+DN319)/1000.0</f>
        <v>0</v>
      </c>
      <c r="R319">
        <f>2.0/((1/T319-1/S319)+SIGN(T319)*SQRT((1/T319-1/S319)*(1/T319-1/S319) + 4*DB319/((DB319+1)*(DB319+1))*(2*1/T319*1/S319-1/S319*1/S319)))</f>
        <v>0</v>
      </c>
      <c r="S319">
        <f>IF(LEFT(DC319,1)&lt;&gt;"0",IF(LEFT(DC319,1)="1",3.0,DD319),$D$5+$E$5*(DT319*DM319/($K$5*1000))+$F$5*(DT319*DM319/($K$5*1000))*MAX(MIN(DA319,$J$5),$I$5)*MAX(MIN(DA319,$J$5),$I$5)+$G$5*MAX(MIN(DA319,$J$5),$I$5)*(DT319*DM319/($K$5*1000))+$H$5*(DT319*DM319/($K$5*1000))*(DT319*DM319/($K$5*1000)))</f>
        <v>0</v>
      </c>
      <c r="T319">
        <f>K319*(1000-(1000*0.61365*exp(17.502*X319/(240.97+X319))/(DM319+DN319)+DH319)/2)/(1000*0.61365*exp(17.502*X319/(240.97+X319))/(DM319+DN319)-DH319)</f>
        <v>0</v>
      </c>
      <c r="U319">
        <f>1/((DB319+1)/(R319/1.6)+1/(S319/1.37)) + DB319/((DB319+1)/(R319/1.6) + DB319/(S319/1.37))</f>
        <v>0</v>
      </c>
      <c r="V319">
        <f>(CW319*CZ319)</f>
        <v>0</v>
      </c>
      <c r="W319">
        <f>(DO319+(V319+2*0.95*5.67E-8*(((DO319+$B$7)+273)^4-(DO319+273)^4)-44100*K319)/(1.84*29.3*S319+8*0.95*5.67E-8*(DO319+273)^3))</f>
        <v>0</v>
      </c>
      <c r="X319">
        <f>($C$7*DP319+$D$7*DQ319+$E$7*W319)</f>
        <v>0</v>
      </c>
      <c r="Y319">
        <f>0.61365*exp(17.502*X319/(240.97+X319))</f>
        <v>0</v>
      </c>
      <c r="Z319">
        <f>(AA319/AB319*100)</f>
        <v>0</v>
      </c>
      <c r="AA319">
        <f>DH319*(DM319+DN319)/1000</f>
        <v>0</v>
      </c>
      <c r="AB319">
        <f>0.61365*exp(17.502*DO319/(240.97+DO319))</f>
        <v>0</v>
      </c>
      <c r="AC319">
        <f>(Y319-DH319*(DM319+DN319)/1000)</f>
        <v>0</v>
      </c>
      <c r="AD319">
        <f>(-K319*44100)</f>
        <v>0</v>
      </c>
      <c r="AE319">
        <f>2*29.3*S319*0.92*(DO319-X319)</f>
        <v>0</v>
      </c>
      <c r="AF319">
        <f>2*0.95*5.67E-8*(((DO319+$B$7)+273)^4-(X319+273)^4)</f>
        <v>0</v>
      </c>
      <c r="AG319">
        <f>V319+AF319+AD319+AE319</f>
        <v>0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MAX(0,($B$13+$C$13*DT319)/(1+$D$13*DT319)*DM319/(DO319+273)*$E$13)</f>
        <v>0</v>
      </c>
      <c r="AM319" t="s">
        <v>422</v>
      </c>
      <c r="AN319" t="s">
        <v>422</v>
      </c>
      <c r="AO319">
        <v>0</v>
      </c>
      <c r="AP319">
        <v>0</v>
      </c>
      <c r="AQ319">
        <f>1-AO319/AP319</f>
        <v>0</v>
      </c>
      <c r="AR319">
        <v>0</v>
      </c>
      <c r="AS319" t="s">
        <v>422</v>
      </c>
      <c r="AT319" t="s">
        <v>422</v>
      </c>
      <c r="AU319">
        <v>0</v>
      </c>
      <c r="AV319">
        <v>0</v>
      </c>
      <c r="AW319">
        <f>1-AU319/AV319</f>
        <v>0</v>
      </c>
      <c r="AX319">
        <v>0.5</v>
      </c>
      <c r="AY319">
        <f>CX319</f>
        <v>0</v>
      </c>
      <c r="AZ319">
        <f>M319</f>
        <v>0</v>
      </c>
      <c r="BA319">
        <f>AW319*AX319*AY319</f>
        <v>0</v>
      </c>
      <c r="BB319">
        <f>(AZ319-AR319)/AY319</f>
        <v>0</v>
      </c>
      <c r="BC319">
        <f>(AP319-AV319)/AV319</f>
        <v>0</v>
      </c>
      <c r="BD319">
        <f>AO319/(AQ319+AO319/AV319)</f>
        <v>0</v>
      </c>
      <c r="BE319" t="s">
        <v>422</v>
      </c>
      <c r="BF319">
        <v>0</v>
      </c>
      <c r="BG319">
        <f>IF(BF319&lt;&gt;0, BF319, BD319)</f>
        <v>0</v>
      </c>
      <c r="BH319">
        <f>1-BG319/AV319</f>
        <v>0</v>
      </c>
      <c r="BI319">
        <f>(AV319-AU319)/(AV319-BG319)</f>
        <v>0</v>
      </c>
      <c r="BJ319">
        <f>(AP319-AV319)/(AP319-BG319)</f>
        <v>0</v>
      </c>
      <c r="BK319">
        <f>(AV319-AU319)/(AV319-AO319)</f>
        <v>0</v>
      </c>
      <c r="BL319">
        <f>(AP319-AV319)/(AP319-AO319)</f>
        <v>0</v>
      </c>
      <c r="BM319">
        <f>(BI319*BG319/AU319)</f>
        <v>0</v>
      </c>
      <c r="BN319">
        <f>(1-BM319)</f>
        <v>0</v>
      </c>
      <c r="CW319">
        <f>$B$11*DU319+$C$11*DV319+$F$11*EG319*(1-EJ319)</f>
        <v>0</v>
      </c>
      <c r="CX319">
        <f>CW319*CY319</f>
        <v>0</v>
      </c>
      <c r="CY319">
        <f>($B$11*$D$9+$C$11*$D$9+$F$11*((ET319+EL319)/MAX(ET319+EL319+EU319, 0.1)*$I$9+EU319/MAX(ET319+EL319+EU319, 0.1)*$J$9))/($B$11+$C$11+$F$11)</f>
        <v>0</v>
      </c>
      <c r="CZ319">
        <f>($B$11*$K$9+$C$11*$K$9+$F$11*((ET319+EL319)/MAX(ET319+EL319+EU319, 0.1)*$P$9+EU319/MAX(ET319+EL319+EU319, 0.1)*$Q$9))/($B$11+$C$11+$F$11)</f>
        <v>0</v>
      </c>
      <c r="DA319">
        <v>5.52</v>
      </c>
      <c r="DB319">
        <v>0.5</v>
      </c>
      <c r="DC319" t="s">
        <v>423</v>
      </c>
      <c r="DD319">
        <v>2</v>
      </c>
      <c r="DE319">
        <v>1758507560.8125</v>
      </c>
      <c r="DF319">
        <v>420.46225</v>
      </c>
      <c r="DG319">
        <v>419.987</v>
      </c>
      <c r="DH319">
        <v>23.75155</v>
      </c>
      <c r="DI319">
        <v>23.75</v>
      </c>
      <c r="DJ319">
        <v>420.343125</v>
      </c>
      <c r="DK319">
        <v>23.5221375</v>
      </c>
      <c r="DL319">
        <v>500.016625</v>
      </c>
      <c r="DM319">
        <v>89.98095000000001</v>
      </c>
      <c r="DN319">
        <v>0.0540395</v>
      </c>
      <c r="DO319">
        <v>30.01495</v>
      </c>
      <c r="DP319">
        <v>29.98955</v>
      </c>
      <c r="DQ319">
        <v>999.9</v>
      </c>
      <c r="DR319">
        <v>0</v>
      </c>
      <c r="DS319">
        <v>0</v>
      </c>
      <c r="DT319">
        <v>9996.166249999998</v>
      </c>
      <c r="DU319">
        <v>0</v>
      </c>
      <c r="DV319">
        <v>1.65492</v>
      </c>
      <c r="DW319">
        <v>0.47528825</v>
      </c>
      <c r="DX319">
        <v>430.691875</v>
      </c>
      <c r="DY319">
        <v>430.204125</v>
      </c>
      <c r="DZ319">
        <v>0.001529455</v>
      </c>
      <c r="EA319">
        <v>419.987</v>
      </c>
      <c r="EB319">
        <v>23.75</v>
      </c>
      <c r="EC319">
        <v>2.13718875</v>
      </c>
      <c r="ED319">
        <v>2.13704875</v>
      </c>
      <c r="EE319">
        <v>18.499075</v>
      </c>
      <c r="EF319">
        <v>18.4980375</v>
      </c>
      <c r="EG319">
        <v>0.00500056</v>
      </c>
      <c r="EH319">
        <v>0</v>
      </c>
      <c r="EI319">
        <v>0</v>
      </c>
      <c r="EJ319">
        <v>0</v>
      </c>
      <c r="EK319">
        <v>-1.125</v>
      </c>
      <c r="EL319">
        <v>0.00500056</v>
      </c>
      <c r="EM319">
        <v>-9.4125</v>
      </c>
      <c r="EN319">
        <v>-3.125</v>
      </c>
      <c r="EO319">
        <v>35.499875</v>
      </c>
      <c r="EP319">
        <v>38.89825</v>
      </c>
      <c r="EQ319">
        <v>37.23399999999999</v>
      </c>
      <c r="ER319">
        <v>38.50749999999999</v>
      </c>
      <c r="ES319">
        <v>37.765125</v>
      </c>
      <c r="ET319">
        <v>0</v>
      </c>
      <c r="EU319">
        <v>0</v>
      </c>
      <c r="EV319">
        <v>0</v>
      </c>
      <c r="EW319">
        <v>1758507565.3</v>
      </c>
      <c r="EX319">
        <v>0</v>
      </c>
      <c r="EY319">
        <v>-3.312</v>
      </c>
      <c r="EZ319">
        <v>-2.907692275621004</v>
      </c>
      <c r="FA319">
        <v>3.799999700448441</v>
      </c>
      <c r="FB319">
        <v>-9.548</v>
      </c>
      <c r="FC319">
        <v>15</v>
      </c>
      <c r="FD319">
        <v>0</v>
      </c>
      <c r="FE319" t="s">
        <v>424</v>
      </c>
      <c r="FF319">
        <v>1747148579.5</v>
      </c>
      <c r="FG319">
        <v>1747148584.5</v>
      </c>
      <c r="FH319">
        <v>0</v>
      </c>
      <c r="FI319">
        <v>0.162</v>
      </c>
      <c r="FJ319">
        <v>-0.001</v>
      </c>
      <c r="FK319">
        <v>0.139</v>
      </c>
      <c r="FL319">
        <v>0.058</v>
      </c>
      <c r="FM319">
        <v>420</v>
      </c>
      <c r="FN319">
        <v>16</v>
      </c>
      <c r="FO319">
        <v>0.19</v>
      </c>
      <c r="FP319">
        <v>0.02</v>
      </c>
      <c r="FQ319">
        <v>0.4506300243902439</v>
      </c>
      <c r="FR319">
        <v>0.1058709198606272</v>
      </c>
      <c r="FS319">
        <v>0.03292433860475227</v>
      </c>
      <c r="FT319">
        <v>1</v>
      </c>
      <c r="FU319">
        <v>-2.891176470588236</v>
      </c>
      <c r="FV319">
        <v>-12.94881588110624</v>
      </c>
      <c r="FW319">
        <v>5.181605908633688</v>
      </c>
      <c r="FX319">
        <v>0</v>
      </c>
      <c r="FY319">
        <v>0.001514294975609756</v>
      </c>
      <c r="FZ319">
        <v>0.008508816397212543</v>
      </c>
      <c r="GA319">
        <v>0.001473743398711701</v>
      </c>
      <c r="GB319">
        <v>1</v>
      </c>
      <c r="GC319">
        <v>2</v>
      </c>
      <c r="GD319">
        <v>3</v>
      </c>
      <c r="GE319" t="s">
        <v>434</v>
      </c>
      <c r="GF319">
        <v>3.12715</v>
      </c>
      <c r="GG319">
        <v>2.73167</v>
      </c>
      <c r="GH319">
        <v>0.0853329</v>
      </c>
      <c r="GI319">
        <v>0.0857246</v>
      </c>
      <c r="GJ319">
        <v>0.105598</v>
      </c>
      <c r="GK319">
        <v>0.106135</v>
      </c>
      <c r="GL319">
        <v>27413.1</v>
      </c>
      <c r="GM319">
        <v>26555.8</v>
      </c>
      <c r="GN319">
        <v>30512.7</v>
      </c>
      <c r="GO319">
        <v>29300.9</v>
      </c>
      <c r="GP319">
        <v>37667</v>
      </c>
      <c r="GQ319">
        <v>34448.3</v>
      </c>
      <c r="GR319">
        <v>46683.7</v>
      </c>
      <c r="GS319">
        <v>43528.5</v>
      </c>
      <c r="GT319">
        <v>1.81693</v>
      </c>
      <c r="GU319">
        <v>1.8769</v>
      </c>
      <c r="GV319">
        <v>0.0820756</v>
      </c>
      <c r="GW319">
        <v>0</v>
      </c>
      <c r="GX319">
        <v>28.6489</v>
      </c>
      <c r="GY319">
        <v>999.9</v>
      </c>
      <c r="GZ319">
        <v>54.6</v>
      </c>
      <c r="HA319">
        <v>31.1</v>
      </c>
      <c r="HB319">
        <v>27.5301</v>
      </c>
      <c r="HC319">
        <v>63.3718</v>
      </c>
      <c r="HD319">
        <v>16.5425</v>
      </c>
      <c r="HE319">
        <v>1</v>
      </c>
      <c r="HF319">
        <v>0.163557</v>
      </c>
      <c r="HG319">
        <v>-1.26881</v>
      </c>
      <c r="HH319">
        <v>20.2131</v>
      </c>
      <c r="HI319">
        <v>5.23541</v>
      </c>
      <c r="HJ319">
        <v>11.974</v>
      </c>
      <c r="HK319">
        <v>4.97275</v>
      </c>
      <c r="HL319">
        <v>3.291</v>
      </c>
      <c r="HM319">
        <v>9999</v>
      </c>
      <c r="HN319">
        <v>9999</v>
      </c>
      <c r="HO319">
        <v>9999</v>
      </c>
      <c r="HP319">
        <v>999.9</v>
      </c>
      <c r="HQ319">
        <v>4.97295</v>
      </c>
      <c r="HR319">
        <v>1.87732</v>
      </c>
      <c r="HS319">
        <v>1.87546</v>
      </c>
      <c r="HT319">
        <v>1.87826</v>
      </c>
      <c r="HU319">
        <v>1.87498</v>
      </c>
      <c r="HV319">
        <v>1.87853</v>
      </c>
      <c r="HW319">
        <v>1.87565</v>
      </c>
      <c r="HX319">
        <v>1.87683</v>
      </c>
      <c r="HY319">
        <v>0</v>
      </c>
      <c r="HZ319">
        <v>0</v>
      </c>
      <c r="IA319">
        <v>0</v>
      </c>
      <c r="IB319">
        <v>0</v>
      </c>
      <c r="IC319" t="s">
        <v>426</v>
      </c>
      <c r="ID319" t="s">
        <v>427</v>
      </c>
      <c r="IE319" t="s">
        <v>428</v>
      </c>
      <c r="IF319" t="s">
        <v>428</v>
      </c>
      <c r="IG319" t="s">
        <v>428</v>
      </c>
      <c r="IH319" t="s">
        <v>428</v>
      </c>
      <c r="II319">
        <v>0</v>
      </c>
      <c r="IJ319">
        <v>100</v>
      </c>
      <c r="IK319">
        <v>100</v>
      </c>
      <c r="IL319">
        <v>0.119</v>
      </c>
      <c r="IM319">
        <v>0.2294</v>
      </c>
      <c r="IN319">
        <v>-0.2620446997112612</v>
      </c>
      <c r="IO319">
        <v>0.0009670109888777422</v>
      </c>
      <c r="IP319">
        <v>-2.06069886015755E-07</v>
      </c>
      <c r="IQ319">
        <v>1.492131737393187E-10</v>
      </c>
      <c r="IR319">
        <v>-0.04753701319922854</v>
      </c>
      <c r="IS319">
        <v>-0.001311061913088307</v>
      </c>
      <c r="IT319">
        <v>0.0006994928358591311</v>
      </c>
      <c r="IU319">
        <v>-6.08881213830995E-06</v>
      </c>
      <c r="IV319">
        <v>3</v>
      </c>
      <c r="IW319">
        <v>2112</v>
      </c>
      <c r="IX319">
        <v>1</v>
      </c>
      <c r="IY319">
        <v>30</v>
      </c>
      <c r="IZ319">
        <v>189316.4</v>
      </c>
      <c r="JA319">
        <v>189316.3</v>
      </c>
      <c r="JB319">
        <v>1.1145</v>
      </c>
      <c r="JC319">
        <v>2.56104</v>
      </c>
      <c r="JD319">
        <v>1.39893</v>
      </c>
      <c r="JE319">
        <v>2.35352</v>
      </c>
      <c r="JF319">
        <v>1.44897</v>
      </c>
      <c r="JG319">
        <v>2.53418</v>
      </c>
      <c r="JH319">
        <v>37.4098</v>
      </c>
      <c r="JI319">
        <v>24.2188</v>
      </c>
      <c r="JJ319">
        <v>18</v>
      </c>
      <c r="JK319">
        <v>475.58</v>
      </c>
      <c r="JL319">
        <v>483.581</v>
      </c>
      <c r="JM319">
        <v>30.5815</v>
      </c>
      <c r="JN319">
        <v>29.2639</v>
      </c>
      <c r="JO319">
        <v>30.0001</v>
      </c>
      <c r="JP319">
        <v>28.9416</v>
      </c>
      <c r="JQ319">
        <v>29.002</v>
      </c>
      <c r="JR319">
        <v>22.3379</v>
      </c>
      <c r="JS319">
        <v>22.0361</v>
      </c>
      <c r="JT319">
        <v>100</v>
      </c>
      <c r="JU319">
        <v>30.5814</v>
      </c>
      <c r="JV319">
        <v>420</v>
      </c>
      <c r="JW319">
        <v>23.7349</v>
      </c>
      <c r="JX319">
        <v>100.882</v>
      </c>
      <c r="JY319">
        <v>100.133</v>
      </c>
    </row>
    <row r="320" spans="1:285">
      <c r="A320">
        <v>304</v>
      </c>
      <c r="B320">
        <v>1758507565.5</v>
      </c>
      <c r="C320">
        <v>4048.900000095367</v>
      </c>
      <c r="D320" t="s">
        <v>1040</v>
      </c>
      <c r="E320" t="s">
        <v>1041</v>
      </c>
      <c r="F320">
        <v>5</v>
      </c>
      <c r="G320" t="s">
        <v>975</v>
      </c>
      <c r="H320" t="s">
        <v>420</v>
      </c>
      <c r="I320" t="s">
        <v>421</v>
      </c>
      <c r="J320">
        <v>1758507562.5</v>
      </c>
      <c r="K320">
        <f>(L320)/1000</f>
        <v>0</v>
      </c>
      <c r="L320">
        <f>1000*DL320*AJ320*(DH320-DI320)/(100*DA320*(1000-AJ320*DH320))</f>
        <v>0</v>
      </c>
      <c r="M320">
        <f>DL320*AJ320*(DG320-DF320*(1000-AJ320*DI320)/(1000-AJ320*DH320))/(100*DA320)</f>
        <v>0</v>
      </c>
      <c r="N320">
        <f>DF320 - IF(AJ320&gt;1, M320*DA320*100.0/(AL320), 0)</f>
        <v>0</v>
      </c>
      <c r="O320">
        <f>((U320-K320/2)*N320-M320)/(U320+K320/2)</f>
        <v>0</v>
      </c>
      <c r="P320">
        <f>O320*(DM320+DN320)/1000.0</f>
        <v>0</v>
      </c>
      <c r="Q320">
        <f>(DF320 - IF(AJ320&gt;1, M320*DA320*100.0/(AL320), 0))*(DM320+DN320)/1000.0</f>
        <v>0</v>
      </c>
      <c r="R320">
        <f>2.0/((1/T320-1/S320)+SIGN(T320)*SQRT((1/T320-1/S320)*(1/T320-1/S320) + 4*DB320/((DB320+1)*(DB320+1))*(2*1/T320*1/S320-1/S320*1/S320)))</f>
        <v>0</v>
      </c>
      <c r="S320">
        <f>IF(LEFT(DC320,1)&lt;&gt;"0",IF(LEFT(DC320,1)="1",3.0,DD320),$D$5+$E$5*(DT320*DM320/($K$5*1000))+$F$5*(DT320*DM320/($K$5*1000))*MAX(MIN(DA320,$J$5),$I$5)*MAX(MIN(DA320,$J$5),$I$5)+$G$5*MAX(MIN(DA320,$J$5),$I$5)*(DT320*DM320/($K$5*1000))+$H$5*(DT320*DM320/($K$5*1000))*(DT320*DM320/($K$5*1000)))</f>
        <v>0</v>
      </c>
      <c r="T320">
        <f>K320*(1000-(1000*0.61365*exp(17.502*X320/(240.97+X320))/(DM320+DN320)+DH320)/2)/(1000*0.61365*exp(17.502*X320/(240.97+X320))/(DM320+DN320)-DH320)</f>
        <v>0</v>
      </c>
      <c r="U320">
        <f>1/((DB320+1)/(R320/1.6)+1/(S320/1.37)) + DB320/((DB320+1)/(R320/1.6) + DB320/(S320/1.37))</f>
        <v>0</v>
      </c>
      <c r="V320">
        <f>(CW320*CZ320)</f>
        <v>0</v>
      </c>
      <c r="W320">
        <f>(DO320+(V320+2*0.95*5.67E-8*(((DO320+$B$7)+273)^4-(DO320+273)^4)-44100*K320)/(1.84*29.3*S320+8*0.95*5.67E-8*(DO320+273)^3))</f>
        <v>0</v>
      </c>
      <c r="X320">
        <f>($C$7*DP320+$D$7*DQ320+$E$7*W320)</f>
        <v>0</v>
      </c>
      <c r="Y320">
        <f>0.61365*exp(17.502*X320/(240.97+X320))</f>
        <v>0</v>
      </c>
      <c r="Z320">
        <f>(AA320/AB320*100)</f>
        <v>0</v>
      </c>
      <c r="AA320">
        <f>DH320*(DM320+DN320)/1000</f>
        <v>0</v>
      </c>
      <c r="AB320">
        <f>0.61365*exp(17.502*DO320/(240.97+DO320))</f>
        <v>0</v>
      </c>
      <c r="AC320">
        <f>(Y320-DH320*(DM320+DN320)/1000)</f>
        <v>0</v>
      </c>
      <c r="AD320">
        <f>(-K320*44100)</f>
        <v>0</v>
      </c>
      <c r="AE320">
        <f>2*29.3*S320*0.92*(DO320-X320)</f>
        <v>0</v>
      </c>
      <c r="AF320">
        <f>2*0.95*5.67E-8*(((DO320+$B$7)+273)^4-(X320+273)^4)</f>
        <v>0</v>
      </c>
      <c r="AG320">
        <f>V320+AF320+AD320+AE320</f>
        <v>0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MAX(0,($B$13+$C$13*DT320)/(1+$D$13*DT320)*DM320/(DO320+273)*$E$13)</f>
        <v>0</v>
      </c>
      <c r="AM320" t="s">
        <v>422</v>
      </c>
      <c r="AN320" t="s">
        <v>422</v>
      </c>
      <c r="AO320">
        <v>0</v>
      </c>
      <c r="AP320">
        <v>0</v>
      </c>
      <c r="AQ320">
        <f>1-AO320/AP320</f>
        <v>0</v>
      </c>
      <c r="AR320">
        <v>0</v>
      </c>
      <c r="AS320" t="s">
        <v>422</v>
      </c>
      <c r="AT320" t="s">
        <v>422</v>
      </c>
      <c r="AU320">
        <v>0</v>
      </c>
      <c r="AV320">
        <v>0</v>
      </c>
      <c r="AW320">
        <f>1-AU320/AV320</f>
        <v>0</v>
      </c>
      <c r="AX320">
        <v>0.5</v>
      </c>
      <c r="AY320">
        <f>CX320</f>
        <v>0</v>
      </c>
      <c r="AZ320">
        <f>M320</f>
        <v>0</v>
      </c>
      <c r="BA320">
        <f>AW320*AX320*AY320</f>
        <v>0</v>
      </c>
      <c r="BB320">
        <f>(AZ320-AR320)/AY320</f>
        <v>0</v>
      </c>
      <c r="BC320">
        <f>(AP320-AV320)/AV320</f>
        <v>0</v>
      </c>
      <c r="BD320">
        <f>AO320/(AQ320+AO320/AV320)</f>
        <v>0</v>
      </c>
      <c r="BE320" t="s">
        <v>422</v>
      </c>
      <c r="BF320">
        <v>0</v>
      </c>
      <c r="BG320">
        <f>IF(BF320&lt;&gt;0, BF320, BD320)</f>
        <v>0</v>
      </c>
      <c r="BH320">
        <f>1-BG320/AV320</f>
        <v>0</v>
      </c>
      <c r="BI320">
        <f>(AV320-AU320)/(AV320-BG320)</f>
        <v>0</v>
      </c>
      <c r="BJ320">
        <f>(AP320-AV320)/(AP320-BG320)</f>
        <v>0</v>
      </c>
      <c r="BK320">
        <f>(AV320-AU320)/(AV320-AO320)</f>
        <v>0</v>
      </c>
      <c r="BL320">
        <f>(AP320-AV320)/(AP320-AO320)</f>
        <v>0</v>
      </c>
      <c r="BM320">
        <f>(BI320*BG320/AU320)</f>
        <v>0</v>
      </c>
      <c r="BN320">
        <f>(1-BM320)</f>
        <v>0</v>
      </c>
      <c r="CW320">
        <f>$B$11*DU320+$C$11*DV320+$F$11*EG320*(1-EJ320)</f>
        <v>0</v>
      </c>
      <c r="CX320">
        <f>CW320*CY320</f>
        <v>0</v>
      </c>
      <c r="CY320">
        <f>($B$11*$D$9+$C$11*$D$9+$F$11*((ET320+EL320)/MAX(ET320+EL320+EU320, 0.1)*$I$9+EU320/MAX(ET320+EL320+EU320, 0.1)*$J$9))/($B$11+$C$11+$F$11)</f>
        <v>0</v>
      </c>
      <c r="CZ320">
        <f>($B$11*$K$9+$C$11*$K$9+$F$11*((ET320+EL320)/MAX(ET320+EL320+EU320, 0.1)*$P$9+EU320/MAX(ET320+EL320+EU320, 0.1)*$Q$9))/($B$11+$C$11+$F$11)</f>
        <v>0</v>
      </c>
      <c r="DA320">
        <v>5.52</v>
      </c>
      <c r="DB320">
        <v>0.5</v>
      </c>
      <c r="DC320" t="s">
        <v>423</v>
      </c>
      <c r="DD320">
        <v>2</v>
      </c>
      <c r="DE320">
        <v>1758507562.5</v>
      </c>
      <c r="DF320">
        <v>420.4532222222222</v>
      </c>
      <c r="DG320">
        <v>419.9757777777778</v>
      </c>
      <c r="DH320">
        <v>23.75168888888889</v>
      </c>
      <c r="DI320">
        <v>23.75005555555556</v>
      </c>
      <c r="DJ320">
        <v>420.334111111111</v>
      </c>
      <c r="DK320">
        <v>23.52226666666666</v>
      </c>
      <c r="DL320">
        <v>500.023</v>
      </c>
      <c r="DM320">
        <v>89.98114444444445</v>
      </c>
      <c r="DN320">
        <v>0.0538699</v>
      </c>
      <c r="DO320">
        <v>30.01486666666667</v>
      </c>
      <c r="DP320">
        <v>29.9884</v>
      </c>
      <c r="DQ320">
        <v>999.9000000000001</v>
      </c>
      <c r="DR320">
        <v>0</v>
      </c>
      <c r="DS320">
        <v>0</v>
      </c>
      <c r="DT320">
        <v>10009.29222222222</v>
      </c>
      <c r="DU320">
        <v>0</v>
      </c>
      <c r="DV320">
        <v>1.65492</v>
      </c>
      <c r="DW320">
        <v>0.4775626666666667</v>
      </c>
      <c r="DX320">
        <v>430.6826666666667</v>
      </c>
      <c r="DY320">
        <v>430.1926666666666</v>
      </c>
      <c r="DZ320">
        <v>0.001620397777777778</v>
      </c>
      <c r="EA320">
        <v>419.9757777777778</v>
      </c>
      <c r="EB320">
        <v>23.75005555555556</v>
      </c>
      <c r="EC320">
        <v>2.137204444444444</v>
      </c>
      <c r="ED320">
        <v>2.137057777777778</v>
      </c>
      <c r="EE320">
        <v>18.4992</v>
      </c>
      <c r="EF320">
        <v>18.4981</v>
      </c>
      <c r="EG320">
        <v>0.00500056</v>
      </c>
      <c r="EH320">
        <v>0</v>
      </c>
      <c r="EI320">
        <v>0</v>
      </c>
      <c r="EJ320">
        <v>0</v>
      </c>
      <c r="EK320">
        <v>-1.677777777777778</v>
      </c>
      <c r="EL320">
        <v>0.00500056</v>
      </c>
      <c r="EM320">
        <v>-5.733333333333333</v>
      </c>
      <c r="EN320">
        <v>-2.533333333333334</v>
      </c>
      <c r="EO320">
        <v>35.50666666666667</v>
      </c>
      <c r="EP320">
        <v>38.90255555555555</v>
      </c>
      <c r="EQ320">
        <v>37.25655555555555</v>
      </c>
      <c r="ER320">
        <v>38.465</v>
      </c>
      <c r="ES320">
        <v>37.84677777777777</v>
      </c>
      <c r="ET320">
        <v>0</v>
      </c>
      <c r="EU320">
        <v>0</v>
      </c>
      <c r="EV320">
        <v>0</v>
      </c>
      <c r="EW320">
        <v>1758507567.7</v>
      </c>
      <c r="EX320">
        <v>0</v>
      </c>
      <c r="EY320">
        <v>-4.74</v>
      </c>
      <c r="EZ320">
        <v>6.446153732446537</v>
      </c>
      <c r="FA320">
        <v>31.63846103044652</v>
      </c>
      <c r="FB320">
        <v>-6.428000000000001</v>
      </c>
      <c r="FC320">
        <v>15</v>
      </c>
      <c r="FD320">
        <v>0</v>
      </c>
      <c r="FE320" t="s">
        <v>424</v>
      </c>
      <c r="FF320">
        <v>1747148579.5</v>
      </c>
      <c r="FG320">
        <v>1747148584.5</v>
      </c>
      <c r="FH320">
        <v>0</v>
      </c>
      <c r="FI320">
        <v>0.162</v>
      </c>
      <c r="FJ320">
        <v>-0.001</v>
      </c>
      <c r="FK320">
        <v>0.139</v>
      </c>
      <c r="FL320">
        <v>0.058</v>
      </c>
      <c r="FM320">
        <v>420</v>
      </c>
      <c r="FN320">
        <v>16</v>
      </c>
      <c r="FO320">
        <v>0.19</v>
      </c>
      <c r="FP320">
        <v>0.02</v>
      </c>
      <c r="FQ320">
        <v>0.4503333749999999</v>
      </c>
      <c r="FR320">
        <v>0.2822445365853641</v>
      </c>
      <c r="FS320">
        <v>0.03303816230867533</v>
      </c>
      <c r="FT320">
        <v>1</v>
      </c>
      <c r="FU320">
        <v>-3.573529411764706</v>
      </c>
      <c r="FV320">
        <v>-8.337662342013502</v>
      </c>
      <c r="FW320">
        <v>5.425013354471468</v>
      </c>
      <c r="FX320">
        <v>0</v>
      </c>
      <c r="FY320">
        <v>0.001842593575</v>
      </c>
      <c r="FZ320">
        <v>0.002407847718574107</v>
      </c>
      <c r="GA320">
        <v>0.001181671543685086</v>
      </c>
      <c r="GB320">
        <v>1</v>
      </c>
      <c r="GC320">
        <v>2</v>
      </c>
      <c r="GD320">
        <v>3</v>
      </c>
      <c r="GE320" t="s">
        <v>434</v>
      </c>
      <c r="GF320">
        <v>3.12738</v>
      </c>
      <c r="GG320">
        <v>2.73139</v>
      </c>
      <c r="GH320">
        <v>0.08532820000000001</v>
      </c>
      <c r="GI320">
        <v>0.0857294</v>
      </c>
      <c r="GJ320">
        <v>0.105601</v>
      </c>
      <c r="GK320">
        <v>0.106135</v>
      </c>
      <c r="GL320">
        <v>27413</v>
      </c>
      <c r="GM320">
        <v>26555.7</v>
      </c>
      <c r="GN320">
        <v>30512.3</v>
      </c>
      <c r="GO320">
        <v>29300.9</v>
      </c>
      <c r="GP320">
        <v>37666.6</v>
      </c>
      <c r="GQ320">
        <v>34448.3</v>
      </c>
      <c r="GR320">
        <v>46683.4</v>
      </c>
      <c r="GS320">
        <v>43528.5</v>
      </c>
      <c r="GT320">
        <v>1.81752</v>
      </c>
      <c r="GU320">
        <v>1.87643</v>
      </c>
      <c r="GV320">
        <v>0.08232150000000001</v>
      </c>
      <c r="GW320">
        <v>0</v>
      </c>
      <c r="GX320">
        <v>28.6486</v>
      </c>
      <c r="GY320">
        <v>999.9</v>
      </c>
      <c r="GZ320">
        <v>54.6</v>
      </c>
      <c r="HA320">
        <v>31.1</v>
      </c>
      <c r="HB320">
        <v>27.5314</v>
      </c>
      <c r="HC320">
        <v>63.2318</v>
      </c>
      <c r="HD320">
        <v>16.4904</v>
      </c>
      <c r="HE320">
        <v>1</v>
      </c>
      <c r="HF320">
        <v>0.163389</v>
      </c>
      <c r="HG320">
        <v>-1.26904</v>
      </c>
      <c r="HH320">
        <v>20.2131</v>
      </c>
      <c r="HI320">
        <v>5.23511</v>
      </c>
      <c r="HJ320">
        <v>11.974</v>
      </c>
      <c r="HK320">
        <v>4.97265</v>
      </c>
      <c r="HL320">
        <v>3.291</v>
      </c>
      <c r="HM320">
        <v>9999</v>
      </c>
      <c r="HN320">
        <v>9999</v>
      </c>
      <c r="HO320">
        <v>9999</v>
      </c>
      <c r="HP320">
        <v>999.9</v>
      </c>
      <c r="HQ320">
        <v>4.97293</v>
      </c>
      <c r="HR320">
        <v>1.87732</v>
      </c>
      <c r="HS320">
        <v>1.87546</v>
      </c>
      <c r="HT320">
        <v>1.87824</v>
      </c>
      <c r="HU320">
        <v>1.87499</v>
      </c>
      <c r="HV320">
        <v>1.87853</v>
      </c>
      <c r="HW320">
        <v>1.87567</v>
      </c>
      <c r="HX320">
        <v>1.87683</v>
      </c>
      <c r="HY320">
        <v>0</v>
      </c>
      <c r="HZ320">
        <v>0</v>
      </c>
      <c r="IA320">
        <v>0</v>
      </c>
      <c r="IB320">
        <v>0</v>
      </c>
      <c r="IC320" t="s">
        <v>426</v>
      </c>
      <c r="ID320" t="s">
        <v>427</v>
      </c>
      <c r="IE320" t="s">
        <v>428</v>
      </c>
      <c r="IF320" t="s">
        <v>428</v>
      </c>
      <c r="IG320" t="s">
        <v>428</v>
      </c>
      <c r="IH320" t="s">
        <v>428</v>
      </c>
      <c r="II320">
        <v>0</v>
      </c>
      <c r="IJ320">
        <v>100</v>
      </c>
      <c r="IK320">
        <v>100</v>
      </c>
      <c r="IL320">
        <v>0.119</v>
      </c>
      <c r="IM320">
        <v>0.2294</v>
      </c>
      <c r="IN320">
        <v>-0.2620446997112612</v>
      </c>
      <c r="IO320">
        <v>0.0009670109888777422</v>
      </c>
      <c r="IP320">
        <v>-2.06069886015755E-07</v>
      </c>
      <c r="IQ320">
        <v>1.492131737393187E-10</v>
      </c>
      <c r="IR320">
        <v>-0.04753701319922854</v>
      </c>
      <c r="IS320">
        <v>-0.001311061913088307</v>
      </c>
      <c r="IT320">
        <v>0.0006994928358591311</v>
      </c>
      <c r="IU320">
        <v>-6.08881213830995E-06</v>
      </c>
      <c r="IV320">
        <v>3</v>
      </c>
      <c r="IW320">
        <v>2112</v>
      </c>
      <c r="IX320">
        <v>1</v>
      </c>
      <c r="IY320">
        <v>30</v>
      </c>
      <c r="IZ320">
        <v>189316.4</v>
      </c>
      <c r="JA320">
        <v>189316.4</v>
      </c>
      <c r="JB320">
        <v>1.1145</v>
      </c>
      <c r="JC320">
        <v>2.55859</v>
      </c>
      <c r="JD320">
        <v>1.39893</v>
      </c>
      <c r="JE320">
        <v>2.35352</v>
      </c>
      <c r="JF320">
        <v>1.44897</v>
      </c>
      <c r="JG320">
        <v>2.53296</v>
      </c>
      <c r="JH320">
        <v>37.4098</v>
      </c>
      <c r="JI320">
        <v>24.2101</v>
      </c>
      <c r="JJ320">
        <v>18</v>
      </c>
      <c r="JK320">
        <v>475.907</v>
      </c>
      <c r="JL320">
        <v>483.263</v>
      </c>
      <c r="JM320">
        <v>30.5842</v>
      </c>
      <c r="JN320">
        <v>29.2639</v>
      </c>
      <c r="JO320">
        <v>30</v>
      </c>
      <c r="JP320">
        <v>28.9416</v>
      </c>
      <c r="JQ320">
        <v>29.002</v>
      </c>
      <c r="JR320">
        <v>22.338</v>
      </c>
      <c r="JS320">
        <v>22.0361</v>
      </c>
      <c r="JT320">
        <v>100</v>
      </c>
      <c r="JU320">
        <v>30.5892</v>
      </c>
      <c r="JV320">
        <v>420</v>
      </c>
      <c r="JW320">
        <v>23.7349</v>
      </c>
      <c r="JX320">
        <v>100.881</v>
      </c>
      <c r="JY320">
        <v>100.133</v>
      </c>
    </row>
    <row r="321" spans="1:285">
      <c r="A321">
        <v>305</v>
      </c>
      <c r="B321">
        <v>1758507567.5</v>
      </c>
      <c r="C321">
        <v>4050.900000095367</v>
      </c>
      <c r="D321" t="s">
        <v>1042</v>
      </c>
      <c r="E321" t="s">
        <v>1043</v>
      </c>
      <c r="F321">
        <v>5</v>
      </c>
      <c r="G321" t="s">
        <v>975</v>
      </c>
      <c r="H321" t="s">
        <v>420</v>
      </c>
      <c r="I321" t="s">
        <v>421</v>
      </c>
      <c r="J321">
        <v>1758507564.5</v>
      </c>
      <c r="K321">
        <f>(L321)/1000</f>
        <v>0</v>
      </c>
      <c r="L321">
        <f>1000*DL321*AJ321*(DH321-DI321)/(100*DA321*(1000-AJ321*DH321))</f>
        <v>0</v>
      </c>
      <c r="M321">
        <f>DL321*AJ321*(DG321-DF321*(1000-AJ321*DI321)/(1000-AJ321*DH321))/(100*DA321)</f>
        <v>0</v>
      </c>
      <c r="N321">
        <f>DF321 - IF(AJ321&gt;1, M321*DA321*100.0/(AL321), 0)</f>
        <v>0</v>
      </c>
      <c r="O321">
        <f>((U321-K321/2)*N321-M321)/(U321+K321/2)</f>
        <v>0</v>
      </c>
      <c r="P321">
        <f>O321*(DM321+DN321)/1000.0</f>
        <v>0</v>
      </c>
      <c r="Q321">
        <f>(DF321 - IF(AJ321&gt;1, M321*DA321*100.0/(AL321), 0))*(DM321+DN321)/1000.0</f>
        <v>0</v>
      </c>
      <c r="R321">
        <f>2.0/((1/T321-1/S321)+SIGN(T321)*SQRT((1/T321-1/S321)*(1/T321-1/S321) + 4*DB321/((DB321+1)*(DB321+1))*(2*1/T321*1/S321-1/S321*1/S321)))</f>
        <v>0</v>
      </c>
      <c r="S321">
        <f>IF(LEFT(DC321,1)&lt;&gt;"0",IF(LEFT(DC321,1)="1",3.0,DD321),$D$5+$E$5*(DT321*DM321/($K$5*1000))+$F$5*(DT321*DM321/($K$5*1000))*MAX(MIN(DA321,$J$5),$I$5)*MAX(MIN(DA321,$J$5),$I$5)+$G$5*MAX(MIN(DA321,$J$5),$I$5)*(DT321*DM321/($K$5*1000))+$H$5*(DT321*DM321/($K$5*1000))*(DT321*DM321/($K$5*1000)))</f>
        <v>0</v>
      </c>
      <c r="T321">
        <f>K321*(1000-(1000*0.61365*exp(17.502*X321/(240.97+X321))/(DM321+DN321)+DH321)/2)/(1000*0.61365*exp(17.502*X321/(240.97+X321))/(DM321+DN321)-DH321)</f>
        <v>0</v>
      </c>
      <c r="U321">
        <f>1/((DB321+1)/(R321/1.6)+1/(S321/1.37)) + DB321/((DB321+1)/(R321/1.6) + DB321/(S321/1.37))</f>
        <v>0</v>
      </c>
      <c r="V321">
        <f>(CW321*CZ321)</f>
        <v>0</v>
      </c>
      <c r="W321">
        <f>(DO321+(V321+2*0.95*5.67E-8*(((DO321+$B$7)+273)^4-(DO321+273)^4)-44100*K321)/(1.84*29.3*S321+8*0.95*5.67E-8*(DO321+273)^3))</f>
        <v>0</v>
      </c>
      <c r="X321">
        <f>($C$7*DP321+$D$7*DQ321+$E$7*W321)</f>
        <v>0</v>
      </c>
      <c r="Y321">
        <f>0.61365*exp(17.502*X321/(240.97+X321))</f>
        <v>0</v>
      </c>
      <c r="Z321">
        <f>(AA321/AB321*100)</f>
        <v>0</v>
      </c>
      <c r="AA321">
        <f>DH321*(DM321+DN321)/1000</f>
        <v>0</v>
      </c>
      <c r="AB321">
        <f>0.61365*exp(17.502*DO321/(240.97+DO321))</f>
        <v>0</v>
      </c>
      <c r="AC321">
        <f>(Y321-DH321*(DM321+DN321)/1000)</f>
        <v>0</v>
      </c>
      <c r="AD321">
        <f>(-K321*44100)</f>
        <v>0</v>
      </c>
      <c r="AE321">
        <f>2*29.3*S321*0.92*(DO321-X321)</f>
        <v>0</v>
      </c>
      <c r="AF321">
        <f>2*0.95*5.67E-8*(((DO321+$B$7)+273)^4-(X321+273)^4)</f>
        <v>0</v>
      </c>
      <c r="AG321">
        <f>V321+AF321+AD321+AE321</f>
        <v>0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MAX(0,($B$13+$C$13*DT321)/(1+$D$13*DT321)*DM321/(DO321+273)*$E$13)</f>
        <v>0</v>
      </c>
      <c r="AM321" t="s">
        <v>422</v>
      </c>
      <c r="AN321" t="s">
        <v>422</v>
      </c>
      <c r="AO321">
        <v>0</v>
      </c>
      <c r="AP321">
        <v>0</v>
      </c>
      <c r="AQ321">
        <f>1-AO321/AP321</f>
        <v>0</v>
      </c>
      <c r="AR321">
        <v>0</v>
      </c>
      <c r="AS321" t="s">
        <v>422</v>
      </c>
      <c r="AT321" t="s">
        <v>422</v>
      </c>
      <c r="AU321">
        <v>0</v>
      </c>
      <c r="AV321">
        <v>0</v>
      </c>
      <c r="AW321">
        <f>1-AU321/AV321</f>
        <v>0</v>
      </c>
      <c r="AX321">
        <v>0.5</v>
      </c>
      <c r="AY321">
        <f>CX321</f>
        <v>0</v>
      </c>
      <c r="AZ321">
        <f>M321</f>
        <v>0</v>
      </c>
      <c r="BA321">
        <f>AW321*AX321*AY321</f>
        <v>0</v>
      </c>
      <c r="BB321">
        <f>(AZ321-AR321)/AY321</f>
        <v>0</v>
      </c>
      <c r="BC321">
        <f>(AP321-AV321)/AV321</f>
        <v>0</v>
      </c>
      <c r="BD321">
        <f>AO321/(AQ321+AO321/AV321)</f>
        <v>0</v>
      </c>
      <c r="BE321" t="s">
        <v>422</v>
      </c>
      <c r="BF321">
        <v>0</v>
      </c>
      <c r="BG321">
        <f>IF(BF321&lt;&gt;0, BF321, BD321)</f>
        <v>0</v>
      </c>
      <c r="BH321">
        <f>1-BG321/AV321</f>
        <v>0</v>
      </c>
      <c r="BI321">
        <f>(AV321-AU321)/(AV321-BG321)</f>
        <v>0</v>
      </c>
      <c r="BJ321">
        <f>(AP321-AV321)/(AP321-BG321)</f>
        <v>0</v>
      </c>
      <c r="BK321">
        <f>(AV321-AU321)/(AV321-AO321)</f>
        <v>0</v>
      </c>
      <c r="BL321">
        <f>(AP321-AV321)/(AP321-AO321)</f>
        <v>0</v>
      </c>
      <c r="BM321">
        <f>(BI321*BG321/AU321)</f>
        <v>0</v>
      </c>
      <c r="BN321">
        <f>(1-BM321)</f>
        <v>0</v>
      </c>
      <c r="CW321">
        <f>$B$11*DU321+$C$11*DV321+$F$11*EG321*(1-EJ321)</f>
        <v>0</v>
      </c>
      <c r="CX321">
        <f>CW321*CY321</f>
        <v>0</v>
      </c>
      <c r="CY321">
        <f>($B$11*$D$9+$C$11*$D$9+$F$11*((ET321+EL321)/MAX(ET321+EL321+EU321, 0.1)*$I$9+EU321/MAX(ET321+EL321+EU321, 0.1)*$J$9))/($B$11+$C$11+$F$11)</f>
        <v>0</v>
      </c>
      <c r="CZ321">
        <f>($B$11*$K$9+$C$11*$K$9+$F$11*((ET321+EL321)/MAX(ET321+EL321+EU321, 0.1)*$P$9+EU321/MAX(ET321+EL321+EU321, 0.1)*$Q$9))/($B$11+$C$11+$F$11)</f>
        <v>0</v>
      </c>
      <c r="DA321">
        <v>5.52</v>
      </c>
      <c r="DB321">
        <v>0.5</v>
      </c>
      <c r="DC321" t="s">
        <v>423</v>
      </c>
      <c r="DD321">
        <v>2</v>
      </c>
      <c r="DE321">
        <v>1758507564.5</v>
      </c>
      <c r="DF321">
        <v>420.4403333333333</v>
      </c>
      <c r="DG321">
        <v>419.9781111111112</v>
      </c>
      <c r="DH321">
        <v>23.75201111111111</v>
      </c>
      <c r="DI321">
        <v>23.7496</v>
      </c>
      <c r="DJ321">
        <v>420.3213333333334</v>
      </c>
      <c r="DK321">
        <v>23.5226</v>
      </c>
      <c r="DL321">
        <v>500.0645555555556</v>
      </c>
      <c r="DM321">
        <v>89.98114444444444</v>
      </c>
      <c r="DN321">
        <v>0.05362316666666667</v>
      </c>
      <c r="DO321">
        <v>30.01486666666667</v>
      </c>
      <c r="DP321">
        <v>29.98766666666666</v>
      </c>
      <c r="DQ321">
        <v>999.9000000000001</v>
      </c>
      <c r="DR321">
        <v>0</v>
      </c>
      <c r="DS321">
        <v>0</v>
      </c>
      <c r="DT321">
        <v>10020.88333333334</v>
      </c>
      <c r="DU321">
        <v>0</v>
      </c>
      <c r="DV321">
        <v>1.65492</v>
      </c>
      <c r="DW321">
        <v>0.4621648888888889</v>
      </c>
      <c r="DX321">
        <v>430.6694444444444</v>
      </c>
      <c r="DY321">
        <v>430.195</v>
      </c>
      <c r="DZ321">
        <v>0.00239351</v>
      </c>
      <c r="EA321">
        <v>419.9781111111112</v>
      </c>
      <c r="EB321">
        <v>23.7496</v>
      </c>
      <c r="EC321">
        <v>2.137233333333333</v>
      </c>
      <c r="ED321">
        <v>2.137017777777778</v>
      </c>
      <c r="EE321">
        <v>18.49942222222222</v>
      </c>
      <c r="EF321">
        <v>18.49781111111112</v>
      </c>
      <c r="EG321">
        <v>0.00500056</v>
      </c>
      <c r="EH321">
        <v>0</v>
      </c>
      <c r="EI321">
        <v>0</v>
      </c>
      <c r="EJ321">
        <v>0</v>
      </c>
      <c r="EK321">
        <v>-1.822222222222222</v>
      </c>
      <c r="EL321">
        <v>0.00500056</v>
      </c>
      <c r="EM321">
        <v>-4.388888888888889</v>
      </c>
      <c r="EN321">
        <v>-2.4</v>
      </c>
      <c r="EO321">
        <v>35.53444444444445</v>
      </c>
      <c r="EP321">
        <v>38.88877777777778</v>
      </c>
      <c r="EQ321">
        <v>37.26366666666667</v>
      </c>
      <c r="ER321">
        <v>38.47888888888889</v>
      </c>
      <c r="ES321">
        <v>37.86766666666666</v>
      </c>
      <c r="ET321">
        <v>0</v>
      </c>
      <c r="EU321">
        <v>0</v>
      </c>
      <c r="EV321">
        <v>0</v>
      </c>
      <c r="EW321">
        <v>1758507569.5</v>
      </c>
      <c r="EX321">
        <v>0</v>
      </c>
      <c r="EY321">
        <v>-4.326923076923077</v>
      </c>
      <c r="EZ321">
        <v>-5.446154098711389</v>
      </c>
      <c r="FA321">
        <v>46.71111060761693</v>
      </c>
      <c r="FB321">
        <v>-5.880769230769232</v>
      </c>
      <c r="FC321">
        <v>15</v>
      </c>
      <c r="FD321">
        <v>0</v>
      </c>
      <c r="FE321" t="s">
        <v>424</v>
      </c>
      <c r="FF321">
        <v>1747148579.5</v>
      </c>
      <c r="FG321">
        <v>1747148584.5</v>
      </c>
      <c r="FH321">
        <v>0</v>
      </c>
      <c r="FI321">
        <v>0.162</v>
      </c>
      <c r="FJ321">
        <v>-0.001</v>
      </c>
      <c r="FK321">
        <v>0.139</v>
      </c>
      <c r="FL321">
        <v>0.058</v>
      </c>
      <c r="FM321">
        <v>420</v>
      </c>
      <c r="FN321">
        <v>16</v>
      </c>
      <c r="FO321">
        <v>0.19</v>
      </c>
      <c r="FP321">
        <v>0.02</v>
      </c>
      <c r="FQ321">
        <v>0.4505220487804878</v>
      </c>
      <c r="FR321">
        <v>0.2069198257839713</v>
      </c>
      <c r="FS321">
        <v>0.03232529954661068</v>
      </c>
      <c r="FT321">
        <v>1</v>
      </c>
      <c r="FU321">
        <v>-3.16764705882353</v>
      </c>
      <c r="FV321">
        <v>-7.207028302365103</v>
      </c>
      <c r="FW321">
        <v>5.694771626275502</v>
      </c>
      <c r="FX321">
        <v>0</v>
      </c>
      <c r="FY321">
        <v>0.002063471487804878</v>
      </c>
      <c r="FZ321">
        <v>0.001574135560975614</v>
      </c>
      <c r="GA321">
        <v>0.001072940269042245</v>
      </c>
      <c r="GB321">
        <v>1</v>
      </c>
      <c r="GC321">
        <v>2</v>
      </c>
      <c r="GD321">
        <v>3</v>
      </c>
      <c r="GE321" t="s">
        <v>434</v>
      </c>
      <c r="GF321">
        <v>3.12723</v>
      </c>
      <c r="GG321">
        <v>2.73134</v>
      </c>
      <c r="GH321">
        <v>0.08532389999999999</v>
      </c>
      <c r="GI321">
        <v>0.085734</v>
      </c>
      <c r="GJ321">
        <v>0.105602</v>
      </c>
      <c r="GK321">
        <v>0.106128</v>
      </c>
      <c r="GL321">
        <v>27413.3</v>
      </c>
      <c r="GM321">
        <v>26555.6</v>
      </c>
      <c r="GN321">
        <v>30512.6</v>
      </c>
      <c r="GO321">
        <v>29301</v>
      </c>
      <c r="GP321">
        <v>37666.8</v>
      </c>
      <c r="GQ321">
        <v>34448.4</v>
      </c>
      <c r="GR321">
        <v>46683.6</v>
      </c>
      <c r="GS321">
        <v>43528.3</v>
      </c>
      <c r="GT321">
        <v>1.81712</v>
      </c>
      <c r="GU321">
        <v>1.8768</v>
      </c>
      <c r="GV321">
        <v>0.0822768</v>
      </c>
      <c r="GW321">
        <v>0</v>
      </c>
      <c r="GX321">
        <v>28.6477</v>
      </c>
      <c r="GY321">
        <v>999.9</v>
      </c>
      <c r="GZ321">
        <v>54.6</v>
      </c>
      <c r="HA321">
        <v>31.1</v>
      </c>
      <c r="HB321">
        <v>27.5333</v>
      </c>
      <c r="HC321">
        <v>62.8518</v>
      </c>
      <c r="HD321">
        <v>16.5304</v>
      </c>
      <c r="HE321">
        <v>1</v>
      </c>
      <c r="HF321">
        <v>0.163415</v>
      </c>
      <c r="HG321">
        <v>-1.27757</v>
      </c>
      <c r="HH321">
        <v>20.213</v>
      </c>
      <c r="HI321">
        <v>5.23511</v>
      </c>
      <c r="HJ321">
        <v>11.974</v>
      </c>
      <c r="HK321">
        <v>4.97265</v>
      </c>
      <c r="HL321">
        <v>3.291</v>
      </c>
      <c r="HM321">
        <v>9999</v>
      </c>
      <c r="HN321">
        <v>9999</v>
      </c>
      <c r="HO321">
        <v>9999</v>
      </c>
      <c r="HP321">
        <v>999.9</v>
      </c>
      <c r="HQ321">
        <v>4.97293</v>
      </c>
      <c r="HR321">
        <v>1.87733</v>
      </c>
      <c r="HS321">
        <v>1.87546</v>
      </c>
      <c r="HT321">
        <v>1.87822</v>
      </c>
      <c r="HU321">
        <v>1.875</v>
      </c>
      <c r="HV321">
        <v>1.87854</v>
      </c>
      <c r="HW321">
        <v>1.87567</v>
      </c>
      <c r="HX321">
        <v>1.87683</v>
      </c>
      <c r="HY321">
        <v>0</v>
      </c>
      <c r="HZ321">
        <v>0</v>
      </c>
      <c r="IA321">
        <v>0</v>
      </c>
      <c r="IB321">
        <v>0</v>
      </c>
      <c r="IC321" t="s">
        <v>426</v>
      </c>
      <c r="ID321" t="s">
        <v>427</v>
      </c>
      <c r="IE321" t="s">
        <v>428</v>
      </c>
      <c r="IF321" t="s">
        <v>428</v>
      </c>
      <c r="IG321" t="s">
        <v>428</v>
      </c>
      <c r="IH321" t="s">
        <v>428</v>
      </c>
      <c r="II321">
        <v>0</v>
      </c>
      <c r="IJ321">
        <v>100</v>
      </c>
      <c r="IK321">
        <v>100</v>
      </c>
      <c r="IL321">
        <v>0.119</v>
      </c>
      <c r="IM321">
        <v>0.2294</v>
      </c>
      <c r="IN321">
        <v>-0.2620446997112612</v>
      </c>
      <c r="IO321">
        <v>0.0009670109888777422</v>
      </c>
      <c r="IP321">
        <v>-2.06069886015755E-07</v>
      </c>
      <c r="IQ321">
        <v>1.492131737393187E-10</v>
      </c>
      <c r="IR321">
        <v>-0.04753701319922854</v>
      </c>
      <c r="IS321">
        <v>-0.001311061913088307</v>
      </c>
      <c r="IT321">
        <v>0.0006994928358591311</v>
      </c>
      <c r="IU321">
        <v>-6.08881213830995E-06</v>
      </c>
      <c r="IV321">
        <v>3</v>
      </c>
      <c r="IW321">
        <v>2112</v>
      </c>
      <c r="IX321">
        <v>1</v>
      </c>
      <c r="IY321">
        <v>30</v>
      </c>
      <c r="IZ321">
        <v>189316.5</v>
      </c>
      <c r="JA321">
        <v>189316.4</v>
      </c>
      <c r="JB321">
        <v>1.1145</v>
      </c>
      <c r="JC321">
        <v>2.55859</v>
      </c>
      <c r="JD321">
        <v>1.39893</v>
      </c>
      <c r="JE321">
        <v>2.35352</v>
      </c>
      <c r="JF321">
        <v>1.44897</v>
      </c>
      <c r="JG321">
        <v>2.58179</v>
      </c>
      <c r="JH321">
        <v>37.4098</v>
      </c>
      <c r="JI321">
        <v>24.2188</v>
      </c>
      <c r="JJ321">
        <v>18</v>
      </c>
      <c r="JK321">
        <v>475.689</v>
      </c>
      <c r="JL321">
        <v>483.514</v>
      </c>
      <c r="JM321">
        <v>30.5865</v>
      </c>
      <c r="JN321">
        <v>29.2639</v>
      </c>
      <c r="JO321">
        <v>30.0001</v>
      </c>
      <c r="JP321">
        <v>28.9416</v>
      </c>
      <c r="JQ321">
        <v>29.002</v>
      </c>
      <c r="JR321">
        <v>22.3393</v>
      </c>
      <c r="JS321">
        <v>22.0361</v>
      </c>
      <c r="JT321">
        <v>100</v>
      </c>
      <c r="JU321">
        <v>30.5892</v>
      </c>
      <c r="JV321">
        <v>420</v>
      </c>
      <c r="JW321">
        <v>23.7349</v>
      </c>
      <c r="JX321">
        <v>100.881</v>
      </c>
      <c r="JY321">
        <v>100.133</v>
      </c>
    </row>
    <row r="322" spans="1:285">
      <c r="A322">
        <v>306</v>
      </c>
      <c r="B322">
        <v>1758507569.5</v>
      </c>
      <c r="C322">
        <v>4052.900000095367</v>
      </c>
      <c r="D322" t="s">
        <v>1044</v>
      </c>
      <c r="E322" t="s">
        <v>1045</v>
      </c>
      <c r="F322">
        <v>5</v>
      </c>
      <c r="G322" t="s">
        <v>975</v>
      </c>
      <c r="H322" t="s">
        <v>420</v>
      </c>
      <c r="I322" t="s">
        <v>421</v>
      </c>
      <c r="J322">
        <v>1758507566.5</v>
      </c>
      <c r="K322">
        <f>(L322)/1000</f>
        <v>0</v>
      </c>
      <c r="L322">
        <f>1000*DL322*AJ322*(DH322-DI322)/(100*DA322*(1000-AJ322*DH322))</f>
        <v>0</v>
      </c>
      <c r="M322">
        <f>DL322*AJ322*(DG322-DF322*(1000-AJ322*DI322)/(1000-AJ322*DH322))/(100*DA322)</f>
        <v>0</v>
      </c>
      <c r="N322">
        <f>DF322 - IF(AJ322&gt;1, M322*DA322*100.0/(AL322), 0)</f>
        <v>0</v>
      </c>
      <c r="O322">
        <f>((U322-K322/2)*N322-M322)/(U322+K322/2)</f>
        <v>0</v>
      </c>
      <c r="P322">
        <f>O322*(DM322+DN322)/1000.0</f>
        <v>0</v>
      </c>
      <c r="Q322">
        <f>(DF322 - IF(AJ322&gt;1, M322*DA322*100.0/(AL322), 0))*(DM322+DN322)/1000.0</f>
        <v>0</v>
      </c>
      <c r="R322">
        <f>2.0/((1/T322-1/S322)+SIGN(T322)*SQRT((1/T322-1/S322)*(1/T322-1/S322) + 4*DB322/((DB322+1)*(DB322+1))*(2*1/T322*1/S322-1/S322*1/S322)))</f>
        <v>0</v>
      </c>
      <c r="S322">
        <f>IF(LEFT(DC322,1)&lt;&gt;"0",IF(LEFT(DC322,1)="1",3.0,DD322),$D$5+$E$5*(DT322*DM322/($K$5*1000))+$F$5*(DT322*DM322/($K$5*1000))*MAX(MIN(DA322,$J$5),$I$5)*MAX(MIN(DA322,$J$5),$I$5)+$G$5*MAX(MIN(DA322,$J$5),$I$5)*(DT322*DM322/($K$5*1000))+$H$5*(DT322*DM322/($K$5*1000))*(DT322*DM322/($K$5*1000)))</f>
        <v>0</v>
      </c>
      <c r="T322">
        <f>K322*(1000-(1000*0.61365*exp(17.502*X322/(240.97+X322))/(DM322+DN322)+DH322)/2)/(1000*0.61365*exp(17.502*X322/(240.97+X322))/(DM322+DN322)-DH322)</f>
        <v>0</v>
      </c>
      <c r="U322">
        <f>1/((DB322+1)/(R322/1.6)+1/(S322/1.37)) + DB322/((DB322+1)/(R322/1.6) + DB322/(S322/1.37))</f>
        <v>0</v>
      </c>
      <c r="V322">
        <f>(CW322*CZ322)</f>
        <v>0</v>
      </c>
      <c r="W322">
        <f>(DO322+(V322+2*0.95*5.67E-8*(((DO322+$B$7)+273)^4-(DO322+273)^4)-44100*K322)/(1.84*29.3*S322+8*0.95*5.67E-8*(DO322+273)^3))</f>
        <v>0</v>
      </c>
      <c r="X322">
        <f>($C$7*DP322+$D$7*DQ322+$E$7*W322)</f>
        <v>0</v>
      </c>
      <c r="Y322">
        <f>0.61365*exp(17.502*X322/(240.97+X322))</f>
        <v>0</v>
      </c>
      <c r="Z322">
        <f>(AA322/AB322*100)</f>
        <v>0</v>
      </c>
      <c r="AA322">
        <f>DH322*(DM322+DN322)/1000</f>
        <v>0</v>
      </c>
      <c r="AB322">
        <f>0.61365*exp(17.502*DO322/(240.97+DO322))</f>
        <v>0</v>
      </c>
      <c r="AC322">
        <f>(Y322-DH322*(DM322+DN322)/1000)</f>
        <v>0</v>
      </c>
      <c r="AD322">
        <f>(-K322*44100)</f>
        <v>0</v>
      </c>
      <c r="AE322">
        <f>2*29.3*S322*0.92*(DO322-X322)</f>
        <v>0</v>
      </c>
      <c r="AF322">
        <f>2*0.95*5.67E-8*(((DO322+$B$7)+273)^4-(X322+273)^4)</f>
        <v>0</v>
      </c>
      <c r="AG322">
        <f>V322+AF322+AD322+AE322</f>
        <v>0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MAX(0,($B$13+$C$13*DT322)/(1+$D$13*DT322)*DM322/(DO322+273)*$E$13)</f>
        <v>0</v>
      </c>
      <c r="AM322" t="s">
        <v>422</v>
      </c>
      <c r="AN322" t="s">
        <v>422</v>
      </c>
      <c r="AO322">
        <v>0</v>
      </c>
      <c r="AP322">
        <v>0</v>
      </c>
      <c r="AQ322">
        <f>1-AO322/AP322</f>
        <v>0</v>
      </c>
      <c r="AR322">
        <v>0</v>
      </c>
      <c r="AS322" t="s">
        <v>422</v>
      </c>
      <c r="AT322" t="s">
        <v>422</v>
      </c>
      <c r="AU322">
        <v>0</v>
      </c>
      <c r="AV322">
        <v>0</v>
      </c>
      <c r="AW322">
        <f>1-AU322/AV322</f>
        <v>0</v>
      </c>
      <c r="AX322">
        <v>0.5</v>
      </c>
      <c r="AY322">
        <f>CX322</f>
        <v>0</v>
      </c>
      <c r="AZ322">
        <f>M322</f>
        <v>0</v>
      </c>
      <c r="BA322">
        <f>AW322*AX322*AY322</f>
        <v>0</v>
      </c>
      <c r="BB322">
        <f>(AZ322-AR322)/AY322</f>
        <v>0</v>
      </c>
      <c r="BC322">
        <f>(AP322-AV322)/AV322</f>
        <v>0</v>
      </c>
      <c r="BD322">
        <f>AO322/(AQ322+AO322/AV322)</f>
        <v>0</v>
      </c>
      <c r="BE322" t="s">
        <v>422</v>
      </c>
      <c r="BF322">
        <v>0</v>
      </c>
      <c r="BG322">
        <f>IF(BF322&lt;&gt;0, BF322, BD322)</f>
        <v>0</v>
      </c>
      <c r="BH322">
        <f>1-BG322/AV322</f>
        <v>0</v>
      </c>
      <c r="BI322">
        <f>(AV322-AU322)/(AV322-BG322)</f>
        <v>0</v>
      </c>
      <c r="BJ322">
        <f>(AP322-AV322)/(AP322-BG322)</f>
        <v>0</v>
      </c>
      <c r="BK322">
        <f>(AV322-AU322)/(AV322-AO322)</f>
        <v>0</v>
      </c>
      <c r="BL322">
        <f>(AP322-AV322)/(AP322-AO322)</f>
        <v>0</v>
      </c>
      <c r="BM322">
        <f>(BI322*BG322/AU322)</f>
        <v>0</v>
      </c>
      <c r="BN322">
        <f>(1-BM322)</f>
        <v>0</v>
      </c>
      <c r="CW322">
        <f>$B$11*DU322+$C$11*DV322+$F$11*EG322*(1-EJ322)</f>
        <v>0</v>
      </c>
      <c r="CX322">
        <f>CW322*CY322</f>
        <v>0</v>
      </c>
      <c r="CY322">
        <f>($B$11*$D$9+$C$11*$D$9+$F$11*((ET322+EL322)/MAX(ET322+EL322+EU322, 0.1)*$I$9+EU322/MAX(ET322+EL322+EU322, 0.1)*$J$9))/($B$11+$C$11+$F$11)</f>
        <v>0</v>
      </c>
      <c r="CZ322">
        <f>($B$11*$K$9+$C$11*$K$9+$F$11*((ET322+EL322)/MAX(ET322+EL322+EU322, 0.1)*$P$9+EU322/MAX(ET322+EL322+EU322, 0.1)*$Q$9))/($B$11+$C$11+$F$11)</f>
        <v>0</v>
      </c>
      <c r="DA322">
        <v>5.52</v>
      </c>
      <c r="DB322">
        <v>0.5</v>
      </c>
      <c r="DC322" t="s">
        <v>423</v>
      </c>
      <c r="DD322">
        <v>2</v>
      </c>
      <c r="DE322">
        <v>1758507566.5</v>
      </c>
      <c r="DF322">
        <v>420.4258888888889</v>
      </c>
      <c r="DG322">
        <v>419.9967777777778</v>
      </c>
      <c r="DH322">
        <v>23.75238888888889</v>
      </c>
      <c r="DI322">
        <v>23.74893333333333</v>
      </c>
      <c r="DJ322">
        <v>420.3068888888889</v>
      </c>
      <c r="DK322">
        <v>23.52294444444444</v>
      </c>
      <c r="DL322">
        <v>500.0965555555555</v>
      </c>
      <c r="DM322">
        <v>89.98074444444445</v>
      </c>
      <c r="DN322">
        <v>0.05354421111111111</v>
      </c>
      <c r="DO322">
        <v>30.01486666666667</v>
      </c>
      <c r="DP322">
        <v>29.98776666666667</v>
      </c>
      <c r="DQ322">
        <v>999.9000000000001</v>
      </c>
      <c r="DR322">
        <v>0</v>
      </c>
      <c r="DS322">
        <v>0</v>
      </c>
      <c r="DT322">
        <v>10007.9</v>
      </c>
      <c r="DU322">
        <v>0</v>
      </c>
      <c r="DV322">
        <v>1.65492</v>
      </c>
      <c r="DW322">
        <v>0.4289177777777777</v>
      </c>
      <c r="DX322">
        <v>430.6547777777778</v>
      </c>
      <c r="DY322">
        <v>430.214</v>
      </c>
      <c r="DZ322">
        <v>0.003437253333333333</v>
      </c>
      <c r="EA322">
        <v>419.9967777777778</v>
      </c>
      <c r="EB322">
        <v>23.74893333333333</v>
      </c>
      <c r="EC322">
        <v>2.137255555555556</v>
      </c>
      <c r="ED322">
        <v>2.136947777777777</v>
      </c>
      <c r="EE322">
        <v>18.49961111111111</v>
      </c>
      <c r="EF322">
        <v>18.4973</v>
      </c>
      <c r="EG322">
        <v>0.00500056</v>
      </c>
      <c r="EH322">
        <v>0</v>
      </c>
      <c r="EI322">
        <v>0</v>
      </c>
      <c r="EJ322">
        <v>0</v>
      </c>
      <c r="EK322">
        <v>-2.466666666666667</v>
      </c>
      <c r="EL322">
        <v>0.00500056</v>
      </c>
      <c r="EM322">
        <v>-5.422222222222222</v>
      </c>
      <c r="EN322">
        <v>-2.755555555555556</v>
      </c>
      <c r="EO322">
        <v>35.54822222222222</v>
      </c>
      <c r="EP322">
        <v>38.88177777777778</v>
      </c>
      <c r="EQ322">
        <v>37.28455555555556</v>
      </c>
      <c r="ER322">
        <v>38.52755555555555</v>
      </c>
      <c r="ES322">
        <v>37.847</v>
      </c>
      <c r="ET322">
        <v>0</v>
      </c>
      <c r="EU322">
        <v>0</v>
      </c>
      <c r="EV322">
        <v>0</v>
      </c>
      <c r="EW322">
        <v>1758507571.3</v>
      </c>
      <c r="EX322">
        <v>0</v>
      </c>
      <c r="EY322">
        <v>-4.356</v>
      </c>
      <c r="EZ322">
        <v>12.52307651630755</v>
      </c>
      <c r="FA322">
        <v>20.77692301571959</v>
      </c>
      <c r="FB322">
        <v>-6.416</v>
      </c>
      <c r="FC322">
        <v>15</v>
      </c>
      <c r="FD322">
        <v>0</v>
      </c>
      <c r="FE322" t="s">
        <v>424</v>
      </c>
      <c r="FF322">
        <v>1747148579.5</v>
      </c>
      <c r="FG322">
        <v>1747148584.5</v>
      </c>
      <c r="FH322">
        <v>0</v>
      </c>
      <c r="FI322">
        <v>0.162</v>
      </c>
      <c r="FJ322">
        <v>-0.001</v>
      </c>
      <c r="FK322">
        <v>0.139</v>
      </c>
      <c r="FL322">
        <v>0.058</v>
      </c>
      <c r="FM322">
        <v>420</v>
      </c>
      <c r="FN322">
        <v>16</v>
      </c>
      <c r="FO322">
        <v>0.19</v>
      </c>
      <c r="FP322">
        <v>0.02</v>
      </c>
      <c r="FQ322">
        <v>0.4477889749999999</v>
      </c>
      <c r="FR322">
        <v>0.004430600375235053</v>
      </c>
      <c r="FS322">
        <v>0.03710848511896404</v>
      </c>
      <c r="FT322">
        <v>1</v>
      </c>
      <c r="FU322">
        <v>-3.985294117647059</v>
      </c>
      <c r="FV322">
        <v>0.6585177982540449</v>
      </c>
      <c r="FW322">
        <v>5.819749961929392</v>
      </c>
      <c r="FX322">
        <v>1</v>
      </c>
      <c r="FY322">
        <v>0.0026181215</v>
      </c>
      <c r="FZ322">
        <v>0.002449032045028142</v>
      </c>
      <c r="GA322">
        <v>0.001208910489214462</v>
      </c>
      <c r="GB322">
        <v>1</v>
      </c>
      <c r="GC322">
        <v>3</v>
      </c>
      <c r="GD322">
        <v>3</v>
      </c>
      <c r="GE322" t="s">
        <v>431</v>
      </c>
      <c r="GF322">
        <v>3.12706</v>
      </c>
      <c r="GG322">
        <v>2.73135</v>
      </c>
      <c r="GH322">
        <v>0.08532720000000001</v>
      </c>
      <c r="GI322">
        <v>0.0857332</v>
      </c>
      <c r="GJ322">
        <v>0.105599</v>
      </c>
      <c r="GK322">
        <v>0.106125</v>
      </c>
      <c r="GL322">
        <v>27413.4</v>
      </c>
      <c r="GM322">
        <v>26555.7</v>
      </c>
      <c r="GN322">
        <v>30512.8</v>
      </c>
      <c r="GO322">
        <v>29301.1</v>
      </c>
      <c r="GP322">
        <v>37667.1</v>
      </c>
      <c r="GQ322">
        <v>34448.8</v>
      </c>
      <c r="GR322">
        <v>46683.8</v>
      </c>
      <c r="GS322">
        <v>43528.6</v>
      </c>
      <c r="GT322">
        <v>1.81665</v>
      </c>
      <c r="GU322">
        <v>1.87705</v>
      </c>
      <c r="GV322">
        <v>0.08201600000000001</v>
      </c>
      <c r="GW322">
        <v>0</v>
      </c>
      <c r="GX322">
        <v>28.6465</v>
      </c>
      <c r="GY322">
        <v>999.9</v>
      </c>
      <c r="GZ322">
        <v>54.6</v>
      </c>
      <c r="HA322">
        <v>31.1</v>
      </c>
      <c r="HB322">
        <v>27.5306</v>
      </c>
      <c r="HC322">
        <v>63.3718</v>
      </c>
      <c r="HD322">
        <v>16.3942</v>
      </c>
      <c r="HE322">
        <v>1</v>
      </c>
      <c r="HF322">
        <v>0.163537</v>
      </c>
      <c r="HG322">
        <v>-1.27737</v>
      </c>
      <c r="HH322">
        <v>20.213</v>
      </c>
      <c r="HI322">
        <v>5.23541</v>
      </c>
      <c r="HJ322">
        <v>11.974</v>
      </c>
      <c r="HK322">
        <v>4.97275</v>
      </c>
      <c r="HL322">
        <v>3.291</v>
      </c>
      <c r="HM322">
        <v>9999</v>
      </c>
      <c r="HN322">
        <v>9999</v>
      </c>
      <c r="HO322">
        <v>9999</v>
      </c>
      <c r="HP322">
        <v>999.9</v>
      </c>
      <c r="HQ322">
        <v>4.97294</v>
      </c>
      <c r="HR322">
        <v>1.87737</v>
      </c>
      <c r="HS322">
        <v>1.87546</v>
      </c>
      <c r="HT322">
        <v>1.87823</v>
      </c>
      <c r="HU322">
        <v>1.875</v>
      </c>
      <c r="HV322">
        <v>1.87854</v>
      </c>
      <c r="HW322">
        <v>1.87567</v>
      </c>
      <c r="HX322">
        <v>1.87683</v>
      </c>
      <c r="HY322">
        <v>0</v>
      </c>
      <c r="HZ322">
        <v>0</v>
      </c>
      <c r="IA322">
        <v>0</v>
      </c>
      <c r="IB322">
        <v>0</v>
      </c>
      <c r="IC322" t="s">
        <v>426</v>
      </c>
      <c r="ID322" t="s">
        <v>427</v>
      </c>
      <c r="IE322" t="s">
        <v>428</v>
      </c>
      <c r="IF322" t="s">
        <v>428</v>
      </c>
      <c r="IG322" t="s">
        <v>428</v>
      </c>
      <c r="IH322" t="s">
        <v>428</v>
      </c>
      <c r="II322">
        <v>0</v>
      </c>
      <c r="IJ322">
        <v>100</v>
      </c>
      <c r="IK322">
        <v>100</v>
      </c>
      <c r="IL322">
        <v>0.119</v>
      </c>
      <c r="IM322">
        <v>0.2294</v>
      </c>
      <c r="IN322">
        <v>-0.2620446997112612</v>
      </c>
      <c r="IO322">
        <v>0.0009670109888777422</v>
      </c>
      <c r="IP322">
        <v>-2.06069886015755E-07</v>
      </c>
      <c r="IQ322">
        <v>1.492131737393187E-10</v>
      </c>
      <c r="IR322">
        <v>-0.04753701319922854</v>
      </c>
      <c r="IS322">
        <v>-0.001311061913088307</v>
      </c>
      <c r="IT322">
        <v>0.0006994928358591311</v>
      </c>
      <c r="IU322">
        <v>-6.08881213830995E-06</v>
      </c>
      <c r="IV322">
        <v>3</v>
      </c>
      <c r="IW322">
        <v>2112</v>
      </c>
      <c r="IX322">
        <v>1</v>
      </c>
      <c r="IY322">
        <v>30</v>
      </c>
      <c r="IZ322">
        <v>189316.5</v>
      </c>
      <c r="JA322">
        <v>189316.4</v>
      </c>
      <c r="JB322">
        <v>1.1145</v>
      </c>
      <c r="JC322">
        <v>2.55371</v>
      </c>
      <c r="JD322">
        <v>1.39893</v>
      </c>
      <c r="JE322">
        <v>2.35352</v>
      </c>
      <c r="JF322">
        <v>1.44897</v>
      </c>
      <c r="JG322">
        <v>2.59888</v>
      </c>
      <c r="JH322">
        <v>37.3858</v>
      </c>
      <c r="JI322">
        <v>24.2188</v>
      </c>
      <c r="JJ322">
        <v>18</v>
      </c>
      <c r="JK322">
        <v>475.429</v>
      </c>
      <c r="JL322">
        <v>483.681</v>
      </c>
      <c r="JM322">
        <v>30.5891</v>
      </c>
      <c r="JN322">
        <v>29.2639</v>
      </c>
      <c r="JO322">
        <v>30.0001</v>
      </c>
      <c r="JP322">
        <v>28.9416</v>
      </c>
      <c r="JQ322">
        <v>29.002</v>
      </c>
      <c r="JR322">
        <v>22.3386</v>
      </c>
      <c r="JS322">
        <v>22.0361</v>
      </c>
      <c r="JT322">
        <v>100</v>
      </c>
      <c r="JU322">
        <v>30.5975</v>
      </c>
      <c r="JV322">
        <v>420</v>
      </c>
      <c r="JW322">
        <v>23.7349</v>
      </c>
      <c r="JX322">
        <v>100.882</v>
      </c>
      <c r="JY322">
        <v>100.133</v>
      </c>
    </row>
    <row r="323" spans="1:285">
      <c r="A323">
        <v>307</v>
      </c>
      <c r="B323">
        <v>1758507571.5</v>
      </c>
      <c r="C323">
        <v>4054.900000095367</v>
      </c>
      <c r="D323" t="s">
        <v>1046</v>
      </c>
      <c r="E323" t="s">
        <v>1047</v>
      </c>
      <c r="F323">
        <v>5</v>
      </c>
      <c r="G323" t="s">
        <v>975</v>
      </c>
      <c r="H323" t="s">
        <v>420</v>
      </c>
      <c r="I323" t="s">
        <v>421</v>
      </c>
      <c r="J323">
        <v>1758507568.5</v>
      </c>
      <c r="K323">
        <f>(L323)/1000</f>
        <v>0</v>
      </c>
      <c r="L323">
        <f>1000*DL323*AJ323*(DH323-DI323)/(100*DA323*(1000-AJ323*DH323))</f>
        <v>0</v>
      </c>
      <c r="M323">
        <f>DL323*AJ323*(DG323-DF323*(1000-AJ323*DI323)/(1000-AJ323*DH323))/(100*DA323)</f>
        <v>0</v>
      </c>
      <c r="N323">
        <f>DF323 - IF(AJ323&gt;1, M323*DA323*100.0/(AL323), 0)</f>
        <v>0</v>
      </c>
      <c r="O323">
        <f>((U323-K323/2)*N323-M323)/(U323+K323/2)</f>
        <v>0</v>
      </c>
      <c r="P323">
        <f>O323*(DM323+DN323)/1000.0</f>
        <v>0</v>
      </c>
      <c r="Q323">
        <f>(DF323 - IF(AJ323&gt;1, M323*DA323*100.0/(AL323), 0))*(DM323+DN323)/1000.0</f>
        <v>0</v>
      </c>
      <c r="R323">
        <f>2.0/((1/T323-1/S323)+SIGN(T323)*SQRT((1/T323-1/S323)*(1/T323-1/S323) + 4*DB323/((DB323+1)*(DB323+1))*(2*1/T323*1/S323-1/S323*1/S323)))</f>
        <v>0</v>
      </c>
      <c r="S323">
        <f>IF(LEFT(DC323,1)&lt;&gt;"0",IF(LEFT(DC323,1)="1",3.0,DD323),$D$5+$E$5*(DT323*DM323/($K$5*1000))+$F$5*(DT323*DM323/($K$5*1000))*MAX(MIN(DA323,$J$5),$I$5)*MAX(MIN(DA323,$J$5),$I$5)+$G$5*MAX(MIN(DA323,$J$5),$I$5)*(DT323*DM323/($K$5*1000))+$H$5*(DT323*DM323/($K$5*1000))*(DT323*DM323/($K$5*1000)))</f>
        <v>0</v>
      </c>
      <c r="T323">
        <f>K323*(1000-(1000*0.61365*exp(17.502*X323/(240.97+X323))/(DM323+DN323)+DH323)/2)/(1000*0.61365*exp(17.502*X323/(240.97+X323))/(DM323+DN323)-DH323)</f>
        <v>0</v>
      </c>
      <c r="U323">
        <f>1/((DB323+1)/(R323/1.6)+1/(S323/1.37)) + DB323/((DB323+1)/(R323/1.6) + DB323/(S323/1.37))</f>
        <v>0</v>
      </c>
      <c r="V323">
        <f>(CW323*CZ323)</f>
        <v>0</v>
      </c>
      <c r="W323">
        <f>(DO323+(V323+2*0.95*5.67E-8*(((DO323+$B$7)+273)^4-(DO323+273)^4)-44100*K323)/(1.84*29.3*S323+8*0.95*5.67E-8*(DO323+273)^3))</f>
        <v>0</v>
      </c>
      <c r="X323">
        <f>($C$7*DP323+$D$7*DQ323+$E$7*W323)</f>
        <v>0</v>
      </c>
      <c r="Y323">
        <f>0.61365*exp(17.502*X323/(240.97+X323))</f>
        <v>0</v>
      </c>
      <c r="Z323">
        <f>(AA323/AB323*100)</f>
        <v>0</v>
      </c>
      <c r="AA323">
        <f>DH323*(DM323+DN323)/1000</f>
        <v>0</v>
      </c>
      <c r="AB323">
        <f>0.61365*exp(17.502*DO323/(240.97+DO323))</f>
        <v>0</v>
      </c>
      <c r="AC323">
        <f>(Y323-DH323*(DM323+DN323)/1000)</f>
        <v>0</v>
      </c>
      <c r="AD323">
        <f>(-K323*44100)</f>
        <v>0</v>
      </c>
      <c r="AE323">
        <f>2*29.3*S323*0.92*(DO323-X323)</f>
        <v>0</v>
      </c>
      <c r="AF323">
        <f>2*0.95*5.67E-8*(((DO323+$B$7)+273)^4-(X323+273)^4)</f>
        <v>0</v>
      </c>
      <c r="AG323">
        <f>V323+AF323+AD323+AE323</f>
        <v>0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MAX(0,($B$13+$C$13*DT323)/(1+$D$13*DT323)*DM323/(DO323+273)*$E$13)</f>
        <v>0</v>
      </c>
      <c r="AM323" t="s">
        <v>422</v>
      </c>
      <c r="AN323" t="s">
        <v>422</v>
      </c>
      <c r="AO323">
        <v>0</v>
      </c>
      <c r="AP323">
        <v>0</v>
      </c>
      <c r="AQ323">
        <f>1-AO323/AP323</f>
        <v>0</v>
      </c>
      <c r="AR323">
        <v>0</v>
      </c>
      <c r="AS323" t="s">
        <v>422</v>
      </c>
      <c r="AT323" t="s">
        <v>422</v>
      </c>
      <c r="AU323">
        <v>0</v>
      </c>
      <c r="AV323">
        <v>0</v>
      </c>
      <c r="AW323">
        <f>1-AU323/AV323</f>
        <v>0</v>
      </c>
      <c r="AX323">
        <v>0.5</v>
      </c>
      <c r="AY323">
        <f>CX323</f>
        <v>0</v>
      </c>
      <c r="AZ323">
        <f>M323</f>
        <v>0</v>
      </c>
      <c r="BA323">
        <f>AW323*AX323*AY323</f>
        <v>0</v>
      </c>
      <c r="BB323">
        <f>(AZ323-AR323)/AY323</f>
        <v>0</v>
      </c>
      <c r="BC323">
        <f>(AP323-AV323)/AV323</f>
        <v>0</v>
      </c>
      <c r="BD323">
        <f>AO323/(AQ323+AO323/AV323)</f>
        <v>0</v>
      </c>
      <c r="BE323" t="s">
        <v>422</v>
      </c>
      <c r="BF323">
        <v>0</v>
      </c>
      <c r="BG323">
        <f>IF(BF323&lt;&gt;0, BF323, BD323)</f>
        <v>0</v>
      </c>
      <c r="BH323">
        <f>1-BG323/AV323</f>
        <v>0</v>
      </c>
      <c r="BI323">
        <f>(AV323-AU323)/(AV323-BG323)</f>
        <v>0</v>
      </c>
      <c r="BJ323">
        <f>(AP323-AV323)/(AP323-BG323)</f>
        <v>0</v>
      </c>
      <c r="BK323">
        <f>(AV323-AU323)/(AV323-AO323)</f>
        <v>0</v>
      </c>
      <c r="BL323">
        <f>(AP323-AV323)/(AP323-AO323)</f>
        <v>0</v>
      </c>
      <c r="BM323">
        <f>(BI323*BG323/AU323)</f>
        <v>0</v>
      </c>
      <c r="BN323">
        <f>(1-BM323)</f>
        <v>0</v>
      </c>
      <c r="CW323">
        <f>$B$11*DU323+$C$11*DV323+$F$11*EG323*(1-EJ323)</f>
        <v>0</v>
      </c>
      <c r="CX323">
        <f>CW323*CY323</f>
        <v>0</v>
      </c>
      <c r="CY323">
        <f>($B$11*$D$9+$C$11*$D$9+$F$11*((ET323+EL323)/MAX(ET323+EL323+EU323, 0.1)*$I$9+EU323/MAX(ET323+EL323+EU323, 0.1)*$J$9))/($B$11+$C$11+$F$11)</f>
        <v>0</v>
      </c>
      <c r="CZ323">
        <f>($B$11*$K$9+$C$11*$K$9+$F$11*((ET323+EL323)/MAX(ET323+EL323+EU323, 0.1)*$P$9+EU323/MAX(ET323+EL323+EU323, 0.1)*$Q$9))/($B$11+$C$11+$F$11)</f>
        <v>0</v>
      </c>
      <c r="DA323">
        <v>5.52</v>
      </c>
      <c r="DB323">
        <v>0.5</v>
      </c>
      <c r="DC323" t="s">
        <v>423</v>
      </c>
      <c r="DD323">
        <v>2</v>
      </c>
      <c r="DE323">
        <v>1758507568.5</v>
      </c>
      <c r="DF323">
        <v>420.4245555555556</v>
      </c>
      <c r="DG323">
        <v>420.0191111111111</v>
      </c>
      <c r="DH323">
        <v>23.75237777777777</v>
      </c>
      <c r="DI323">
        <v>23.74842222222222</v>
      </c>
      <c r="DJ323">
        <v>420.3055555555556</v>
      </c>
      <c r="DK323">
        <v>23.52294444444444</v>
      </c>
      <c r="DL323">
        <v>500.0227777777778</v>
      </c>
      <c r="DM323">
        <v>89.98020000000001</v>
      </c>
      <c r="DN323">
        <v>0.05379906666666667</v>
      </c>
      <c r="DO323">
        <v>30.01473333333334</v>
      </c>
      <c r="DP323">
        <v>29.98622222222222</v>
      </c>
      <c r="DQ323">
        <v>999.9000000000001</v>
      </c>
      <c r="DR323">
        <v>0</v>
      </c>
      <c r="DS323">
        <v>0</v>
      </c>
      <c r="DT323">
        <v>9973.813333333334</v>
      </c>
      <c r="DU323">
        <v>0</v>
      </c>
      <c r="DV323">
        <v>1.65492</v>
      </c>
      <c r="DW323">
        <v>0.4051445555555555</v>
      </c>
      <c r="DX323">
        <v>430.6533333333334</v>
      </c>
      <c r="DY323">
        <v>430.2366666666667</v>
      </c>
      <c r="DZ323">
        <v>0.003940794444444445</v>
      </c>
      <c r="EA323">
        <v>420.0191111111111</v>
      </c>
      <c r="EB323">
        <v>23.74842222222222</v>
      </c>
      <c r="EC323">
        <v>2.137242222222222</v>
      </c>
      <c r="ED323">
        <v>2.136888888888889</v>
      </c>
      <c r="EE323">
        <v>18.49951111111111</v>
      </c>
      <c r="EF323">
        <v>18.49686666666667</v>
      </c>
      <c r="EG323">
        <v>0.00500056</v>
      </c>
      <c r="EH323">
        <v>0</v>
      </c>
      <c r="EI323">
        <v>0</v>
      </c>
      <c r="EJ323">
        <v>0</v>
      </c>
      <c r="EK323">
        <v>1.022222222222223</v>
      </c>
      <c r="EL323">
        <v>0.00500056</v>
      </c>
      <c r="EM323">
        <v>-8.888888888888891</v>
      </c>
      <c r="EN323">
        <v>-3.211111111111111</v>
      </c>
      <c r="EO323">
        <v>35.54133333333333</v>
      </c>
      <c r="EP323">
        <v>38.861</v>
      </c>
      <c r="EQ323">
        <v>37.24988888888889</v>
      </c>
      <c r="ER323">
        <v>38.55522222222222</v>
      </c>
      <c r="ES323">
        <v>37.76366666666667</v>
      </c>
      <c r="ET323">
        <v>0</v>
      </c>
      <c r="EU323">
        <v>0</v>
      </c>
      <c r="EV323">
        <v>0</v>
      </c>
      <c r="EW323">
        <v>1758507573.7</v>
      </c>
      <c r="EX323">
        <v>0</v>
      </c>
      <c r="EY323">
        <v>-2.844</v>
      </c>
      <c r="EZ323">
        <v>28.3538459264315</v>
      </c>
      <c r="FA323">
        <v>5.753845991232453</v>
      </c>
      <c r="FB323">
        <v>-7.204</v>
      </c>
      <c r="FC323">
        <v>15</v>
      </c>
      <c r="FD323">
        <v>0</v>
      </c>
      <c r="FE323" t="s">
        <v>424</v>
      </c>
      <c r="FF323">
        <v>1747148579.5</v>
      </c>
      <c r="FG323">
        <v>1747148584.5</v>
      </c>
      <c r="FH323">
        <v>0</v>
      </c>
      <c r="FI323">
        <v>0.162</v>
      </c>
      <c r="FJ323">
        <v>-0.001</v>
      </c>
      <c r="FK323">
        <v>0.139</v>
      </c>
      <c r="FL323">
        <v>0.058</v>
      </c>
      <c r="FM323">
        <v>420</v>
      </c>
      <c r="FN323">
        <v>16</v>
      </c>
      <c r="FO323">
        <v>0.19</v>
      </c>
      <c r="FP323">
        <v>0.02</v>
      </c>
      <c r="FQ323">
        <v>0.4467810487804878</v>
      </c>
      <c r="FR323">
        <v>-0.09549629268292575</v>
      </c>
      <c r="FS323">
        <v>0.03740132104941647</v>
      </c>
      <c r="FT323">
        <v>1</v>
      </c>
      <c r="FU323">
        <v>-3.655882352941176</v>
      </c>
      <c r="FV323">
        <v>12.34071802215481</v>
      </c>
      <c r="FW323">
        <v>6.157596512413637</v>
      </c>
      <c r="FX323">
        <v>0</v>
      </c>
      <c r="FY323">
        <v>0.002778680731707317</v>
      </c>
      <c r="FZ323">
        <v>0.002662050313588844</v>
      </c>
      <c r="GA323">
        <v>0.001220602292811437</v>
      </c>
      <c r="GB323">
        <v>1</v>
      </c>
      <c r="GC323">
        <v>2</v>
      </c>
      <c r="GD323">
        <v>3</v>
      </c>
      <c r="GE323" t="s">
        <v>434</v>
      </c>
      <c r="GF323">
        <v>3.12699</v>
      </c>
      <c r="GG323">
        <v>2.7317</v>
      </c>
      <c r="GH323">
        <v>0.0853319</v>
      </c>
      <c r="GI323">
        <v>0.08573550000000001</v>
      </c>
      <c r="GJ323">
        <v>0.105595</v>
      </c>
      <c r="GK323">
        <v>0.106131</v>
      </c>
      <c r="GL323">
        <v>27413</v>
      </c>
      <c r="GM323">
        <v>26555.7</v>
      </c>
      <c r="GN323">
        <v>30512.6</v>
      </c>
      <c r="GO323">
        <v>29301.1</v>
      </c>
      <c r="GP323">
        <v>37666.8</v>
      </c>
      <c r="GQ323">
        <v>34448.7</v>
      </c>
      <c r="GR323">
        <v>46683.3</v>
      </c>
      <c r="GS323">
        <v>43528.8</v>
      </c>
      <c r="GT323">
        <v>1.8167</v>
      </c>
      <c r="GU323">
        <v>1.8771</v>
      </c>
      <c r="GV323">
        <v>0.08201600000000001</v>
      </c>
      <c r="GW323">
        <v>0</v>
      </c>
      <c r="GX323">
        <v>28.6461</v>
      </c>
      <c r="GY323">
        <v>999.9</v>
      </c>
      <c r="GZ323">
        <v>54.6</v>
      </c>
      <c r="HA323">
        <v>31.1</v>
      </c>
      <c r="HB323">
        <v>27.5315</v>
      </c>
      <c r="HC323">
        <v>63.2018</v>
      </c>
      <c r="HD323">
        <v>16.5064</v>
      </c>
      <c r="HE323">
        <v>1</v>
      </c>
      <c r="HF323">
        <v>0.163526</v>
      </c>
      <c r="HG323">
        <v>-1.28673</v>
      </c>
      <c r="HH323">
        <v>20.2129</v>
      </c>
      <c r="HI323">
        <v>5.23556</v>
      </c>
      <c r="HJ323">
        <v>11.974</v>
      </c>
      <c r="HK323">
        <v>4.97245</v>
      </c>
      <c r="HL323">
        <v>3.291</v>
      </c>
      <c r="HM323">
        <v>9999</v>
      </c>
      <c r="HN323">
        <v>9999</v>
      </c>
      <c r="HO323">
        <v>9999</v>
      </c>
      <c r="HP323">
        <v>999.9</v>
      </c>
      <c r="HQ323">
        <v>4.97293</v>
      </c>
      <c r="HR323">
        <v>1.87738</v>
      </c>
      <c r="HS323">
        <v>1.87546</v>
      </c>
      <c r="HT323">
        <v>1.87825</v>
      </c>
      <c r="HU323">
        <v>1.875</v>
      </c>
      <c r="HV323">
        <v>1.87854</v>
      </c>
      <c r="HW323">
        <v>1.87572</v>
      </c>
      <c r="HX323">
        <v>1.87683</v>
      </c>
      <c r="HY323">
        <v>0</v>
      </c>
      <c r="HZ323">
        <v>0</v>
      </c>
      <c r="IA323">
        <v>0</v>
      </c>
      <c r="IB323">
        <v>0</v>
      </c>
      <c r="IC323" t="s">
        <v>426</v>
      </c>
      <c r="ID323" t="s">
        <v>427</v>
      </c>
      <c r="IE323" t="s">
        <v>428</v>
      </c>
      <c r="IF323" t="s">
        <v>428</v>
      </c>
      <c r="IG323" t="s">
        <v>428</v>
      </c>
      <c r="IH323" t="s">
        <v>428</v>
      </c>
      <c r="II323">
        <v>0</v>
      </c>
      <c r="IJ323">
        <v>100</v>
      </c>
      <c r="IK323">
        <v>100</v>
      </c>
      <c r="IL323">
        <v>0.12</v>
      </c>
      <c r="IM323">
        <v>0.2294</v>
      </c>
      <c r="IN323">
        <v>-0.2620446997112612</v>
      </c>
      <c r="IO323">
        <v>0.0009670109888777422</v>
      </c>
      <c r="IP323">
        <v>-2.06069886015755E-07</v>
      </c>
      <c r="IQ323">
        <v>1.492131737393187E-10</v>
      </c>
      <c r="IR323">
        <v>-0.04753701319922854</v>
      </c>
      <c r="IS323">
        <v>-0.001311061913088307</v>
      </c>
      <c r="IT323">
        <v>0.0006994928358591311</v>
      </c>
      <c r="IU323">
        <v>-6.08881213830995E-06</v>
      </c>
      <c r="IV323">
        <v>3</v>
      </c>
      <c r="IW323">
        <v>2112</v>
      </c>
      <c r="IX323">
        <v>1</v>
      </c>
      <c r="IY323">
        <v>30</v>
      </c>
      <c r="IZ323">
        <v>189316.5</v>
      </c>
      <c r="JA323">
        <v>189316.5</v>
      </c>
      <c r="JB323">
        <v>1.1145</v>
      </c>
      <c r="JC323">
        <v>2.55737</v>
      </c>
      <c r="JD323">
        <v>1.39893</v>
      </c>
      <c r="JE323">
        <v>2.35352</v>
      </c>
      <c r="JF323">
        <v>1.44897</v>
      </c>
      <c r="JG323">
        <v>2.57446</v>
      </c>
      <c r="JH323">
        <v>37.4098</v>
      </c>
      <c r="JI323">
        <v>24.2188</v>
      </c>
      <c r="JJ323">
        <v>18</v>
      </c>
      <c r="JK323">
        <v>475.457</v>
      </c>
      <c r="JL323">
        <v>483.714</v>
      </c>
      <c r="JM323">
        <v>30.592</v>
      </c>
      <c r="JN323">
        <v>29.2649</v>
      </c>
      <c r="JO323">
        <v>30</v>
      </c>
      <c r="JP323">
        <v>28.9416</v>
      </c>
      <c r="JQ323">
        <v>29.002</v>
      </c>
      <c r="JR323">
        <v>22.3372</v>
      </c>
      <c r="JS323">
        <v>22.0361</v>
      </c>
      <c r="JT323">
        <v>100</v>
      </c>
      <c r="JU323">
        <v>30.5975</v>
      </c>
      <c r="JV323">
        <v>420</v>
      </c>
      <c r="JW323">
        <v>23.7349</v>
      </c>
      <c r="JX323">
        <v>100.881</v>
      </c>
      <c r="JY323">
        <v>100.134</v>
      </c>
    </row>
    <row r="324" spans="1:285">
      <c r="A324">
        <v>308</v>
      </c>
      <c r="B324">
        <v>1758507573.5</v>
      </c>
      <c r="C324">
        <v>4056.900000095367</v>
      </c>
      <c r="D324" t="s">
        <v>1048</v>
      </c>
      <c r="E324" t="s">
        <v>1049</v>
      </c>
      <c r="F324">
        <v>5</v>
      </c>
      <c r="G324" t="s">
        <v>975</v>
      </c>
      <c r="H324" t="s">
        <v>420</v>
      </c>
      <c r="I324" t="s">
        <v>421</v>
      </c>
      <c r="J324">
        <v>1758507570.5</v>
      </c>
      <c r="K324">
        <f>(L324)/1000</f>
        <v>0</v>
      </c>
      <c r="L324">
        <f>1000*DL324*AJ324*(DH324-DI324)/(100*DA324*(1000-AJ324*DH324))</f>
        <v>0</v>
      </c>
      <c r="M324">
        <f>DL324*AJ324*(DG324-DF324*(1000-AJ324*DI324)/(1000-AJ324*DH324))/(100*DA324)</f>
        <v>0</v>
      </c>
      <c r="N324">
        <f>DF324 - IF(AJ324&gt;1, M324*DA324*100.0/(AL324), 0)</f>
        <v>0</v>
      </c>
      <c r="O324">
        <f>((U324-K324/2)*N324-M324)/(U324+K324/2)</f>
        <v>0</v>
      </c>
      <c r="P324">
        <f>O324*(DM324+DN324)/1000.0</f>
        <v>0</v>
      </c>
      <c r="Q324">
        <f>(DF324 - IF(AJ324&gt;1, M324*DA324*100.0/(AL324), 0))*(DM324+DN324)/1000.0</f>
        <v>0</v>
      </c>
      <c r="R324">
        <f>2.0/((1/T324-1/S324)+SIGN(T324)*SQRT((1/T324-1/S324)*(1/T324-1/S324) + 4*DB324/((DB324+1)*(DB324+1))*(2*1/T324*1/S324-1/S324*1/S324)))</f>
        <v>0</v>
      </c>
      <c r="S324">
        <f>IF(LEFT(DC324,1)&lt;&gt;"0",IF(LEFT(DC324,1)="1",3.0,DD324),$D$5+$E$5*(DT324*DM324/($K$5*1000))+$F$5*(DT324*DM324/($K$5*1000))*MAX(MIN(DA324,$J$5),$I$5)*MAX(MIN(DA324,$J$5),$I$5)+$G$5*MAX(MIN(DA324,$J$5),$I$5)*(DT324*DM324/($K$5*1000))+$H$5*(DT324*DM324/($K$5*1000))*(DT324*DM324/($K$5*1000)))</f>
        <v>0</v>
      </c>
      <c r="T324">
        <f>K324*(1000-(1000*0.61365*exp(17.502*X324/(240.97+X324))/(DM324+DN324)+DH324)/2)/(1000*0.61365*exp(17.502*X324/(240.97+X324))/(DM324+DN324)-DH324)</f>
        <v>0</v>
      </c>
      <c r="U324">
        <f>1/((DB324+1)/(R324/1.6)+1/(S324/1.37)) + DB324/((DB324+1)/(R324/1.6) + DB324/(S324/1.37))</f>
        <v>0</v>
      </c>
      <c r="V324">
        <f>(CW324*CZ324)</f>
        <v>0</v>
      </c>
      <c r="W324">
        <f>(DO324+(V324+2*0.95*5.67E-8*(((DO324+$B$7)+273)^4-(DO324+273)^4)-44100*K324)/(1.84*29.3*S324+8*0.95*5.67E-8*(DO324+273)^3))</f>
        <v>0</v>
      </c>
      <c r="X324">
        <f>($C$7*DP324+$D$7*DQ324+$E$7*W324)</f>
        <v>0</v>
      </c>
      <c r="Y324">
        <f>0.61365*exp(17.502*X324/(240.97+X324))</f>
        <v>0</v>
      </c>
      <c r="Z324">
        <f>(AA324/AB324*100)</f>
        <v>0</v>
      </c>
      <c r="AA324">
        <f>DH324*(DM324+DN324)/1000</f>
        <v>0</v>
      </c>
      <c r="AB324">
        <f>0.61365*exp(17.502*DO324/(240.97+DO324))</f>
        <v>0</v>
      </c>
      <c r="AC324">
        <f>(Y324-DH324*(DM324+DN324)/1000)</f>
        <v>0</v>
      </c>
      <c r="AD324">
        <f>(-K324*44100)</f>
        <v>0</v>
      </c>
      <c r="AE324">
        <f>2*29.3*S324*0.92*(DO324-X324)</f>
        <v>0</v>
      </c>
      <c r="AF324">
        <f>2*0.95*5.67E-8*(((DO324+$B$7)+273)^4-(X324+273)^4)</f>
        <v>0</v>
      </c>
      <c r="AG324">
        <f>V324+AF324+AD324+AE324</f>
        <v>0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MAX(0,($B$13+$C$13*DT324)/(1+$D$13*DT324)*DM324/(DO324+273)*$E$13)</f>
        <v>0</v>
      </c>
      <c r="AM324" t="s">
        <v>422</v>
      </c>
      <c r="AN324" t="s">
        <v>422</v>
      </c>
      <c r="AO324">
        <v>0</v>
      </c>
      <c r="AP324">
        <v>0</v>
      </c>
      <c r="AQ324">
        <f>1-AO324/AP324</f>
        <v>0</v>
      </c>
      <c r="AR324">
        <v>0</v>
      </c>
      <c r="AS324" t="s">
        <v>422</v>
      </c>
      <c r="AT324" t="s">
        <v>422</v>
      </c>
      <c r="AU324">
        <v>0</v>
      </c>
      <c r="AV324">
        <v>0</v>
      </c>
      <c r="AW324">
        <f>1-AU324/AV324</f>
        <v>0</v>
      </c>
      <c r="AX324">
        <v>0.5</v>
      </c>
      <c r="AY324">
        <f>CX324</f>
        <v>0</v>
      </c>
      <c r="AZ324">
        <f>M324</f>
        <v>0</v>
      </c>
      <c r="BA324">
        <f>AW324*AX324*AY324</f>
        <v>0</v>
      </c>
      <c r="BB324">
        <f>(AZ324-AR324)/AY324</f>
        <v>0</v>
      </c>
      <c r="BC324">
        <f>(AP324-AV324)/AV324</f>
        <v>0</v>
      </c>
      <c r="BD324">
        <f>AO324/(AQ324+AO324/AV324)</f>
        <v>0</v>
      </c>
      <c r="BE324" t="s">
        <v>422</v>
      </c>
      <c r="BF324">
        <v>0</v>
      </c>
      <c r="BG324">
        <f>IF(BF324&lt;&gt;0, BF324, BD324)</f>
        <v>0</v>
      </c>
      <c r="BH324">
        <f>1-BG324/AV324</f>
        <v>0</v>
      </c>
      <c r="BI324">
        <f>(AV324-AU324)/(AV324-BG324)</f>
        <v>0</v>
      </c>
      <c r="BJ324">
        <f>(AP324-AV324)/(AP324-BG324)</f>
        <v>0</v>
      </c>
      <c r="BK324">
        <f>(AV324-AU324)/(AV324-AO324)</f>
        <v>0</v>
      </c>
      <c r="BL324">
        <f>(AP324-AV324)/(AP324-AO324)</f>
        <v>0</v>
      </c>
      <c r="BM324">
        <f>(BI324*BG324/AU324)</f>
        <v>0</v>
      </c>
      <c r="BN324">
        <f>(1-BM324)</f>
        <v>0</v>
      </c>
      <c r="CW324">
        <f>$B$11*DU324+$C$11*DV324+$F$11*EG324*(1-EJ324)</f>
        <v>0</v>
      </c>
      <c r="CX324">
        <f>CW324*CY324</f>
        <v>0</v>
      </c>
      <c r="CY324">
        <f>($B$11*$D$9+$C$11*$D$9+$F$11*((ET324+EL324)/MAX(ET324+EL324+EU324, 0.1)*$I$9+EU324/MAX(ET324+EL324+EU324, 0.1)*$J$9))/($B$11+$C$11+$F$11)</f>
        <v>0</v>
      </c>
      <c r="CZ324">
        <f>($B$11*$K$9+$C$11*$K$9+$F$11*((ET324+EL324)/MAX(ET324+EL324+EU324, 0.1)*$P$9+EU324/MAX(ET324+EL324+EU324, 0.1)*$Q$9))/($B$11+$C$11+$F$11)</f>
        <v>0</v>
      </c>
      <c r="DA324">
        <v>5.52</v>
      </c>
      <c r="DB324">
        <v>0.5</v>
      </c>
      <c r="DC324" t="s">
        <v>423</v>
      </c>
      <c r="DD324">
        <v>2</v>
      </c>
      <c r="DE324">
        <v>1758507570.5</v>
      </c>
      <c r="DF324">
        <v>420.4296666666667</v>
      </c>
      <c r="DG324">
        <v>420.0286666666667</v>
      </c>
      <c r="DH324">
        <v>23.75173333333333</v>
      </c>
      <c r="DI324">
        <v>23.74824444444444</v>
      </c>
      <c r="DJ324">
        <v>420.3106666666667</v>
      </c>
      <c r="DK324">
        <v>23.5223</v>
      </c>
      <c r="DL324">
        <v>499.9306666666667</v>
      </c>
      <c r="DM324">
        <v>89.98015555555556</v>
      </c>
      <c r="DN324">
        <v>0.0540289</v>
      </c>
      <c r="DO324">
        <v>30.01450000000001</v>
      </c>
      <c r="DP324">
        <v>29.98432222222222</v>
      </c>
      <c r="DQ324">
        <v>999.9000000000001</v>
      </c>
      <c r="DR324">
        <v>0</v>
      </c>
      <c r="DS324">
        <v>0</v>
      </c>
      <c r="DT324">
        <v>9968.122222222222</v>
      </c>
      <c r="DU324">
        <v>0</v>
      </c>
      <c r="DV324">
        <v>1.65492</v>
      </c>
      <c r="DW324">
        <v>0.4008347777777778</v>
      </c>
      <c r="DX324">
        <v>430.6583333333334</v>
      </c>
      <c r="DY324">
        <v>430.2462222222223</v>
      </c>
      <c r="DZ324">
        <v>0.003496381111111111</v>
      </c>
      <c r="EA324">
        <v>420.0286666666667</v>
      </c>
      <c r="EB324">
        <v>23.74824444444444</v>
      </c>
      <c r="EC324">
        <v>2.137184444444444</v>
      </c>
      <c r="ED324">
        <v>2.13687</v>
      </c>
      <c r="EE324">
        <v>18.49907777777777</v>
      </c>
      <c r="EF324">
        <v>18.49672222222222</v>
      </c>
      <c r="EG324">
        <v>0.00500056</v>
      </c>
      <c r="EH324">
        <v>0</v>
      </c>
      <c r="EI324">
        <v>0</v>
      </c>
      <c r="EJ324">
        <v>0</v>
      </c>
      <c r="EK324">
        <v>-1.155555555555556</v>
      </c>
      <c r="EL324">
        <v>0.00500056</v>
      </c>
      <c r="EM324">
        <v>-9.888888888888888</v>
      </c>
      <c r="EN324">
        <v>-3.166666666666667</v>
      </c>
      <c r="EO324">
        <v>35.59688888888888</v>
      </c>
      <c r="EP324">
        <v>38.84</v>
      </c>
      <c r="EQ324">
        <v>37.22888888888889</v>
      </c>
      <c r="ER324">
        <v>38.54844444444445</v>
      </c>
      <c r="ES324">
        <v>37.75666666666667</v>
      </c>
      <c r="ET324">
        <v>0</v>
      </c>
      <c r="EU324">
        <v>0</v>
      </c>
      <c r="EV324">
        <v>0</v>
      </c>
      <c r="EW324">
        <v>1758507575.5</v>
      </c>
      <c r="EX324">
        <v>0</v>
      </c>
      <c r="EY324">
        <v>-2.715384615384615</v>
      </c>
      <c r="EZ324">
        <v>21.39487160741126</v>
      </c>
      <c r="FA324">
        <v>11.98290595849919</v>
      </c>
      <c r="FB324">
        <v>-6.642307692307691</v>
      </c>
      <c r="FC324">
        <v>15</v>
      </c>
      <c r="FD324">
        <v>0</v>
      </c>
      <c r="FE324" t="s">
        <v>424</v>
      </c>
      <c r="FF324">
        <v>1747148579.5</v>
      </c>
      <c r="FG324">
        <v>1747148584.5</v>
      </c>
      <c r="FH324">
        <v>0</v>
      </c>
      <c r="FI324">
        <v>0.162</v>
      </c>
      <c r="FJ324">
        <v>-0.001</v>
      </c>
      <c r="FK324">
        <v>0.139</v>
      </c>
      <c r="FL324">
        <v>0.058</v>
      </c>
      <c r="FM324">
        <v>420</v>
      </c>
      <c r="FN324">
        <v>16</v>
      </c>
      <c r="FO324">
        <v>0.19</v>
      </c>
      <c r="FP324">
        <v>0.02</v>
      </c>
      <c r="FQ324">
        <v>0.4477378249999999</v>
      </c>
      <c r="FR324">
        <v>-0.2702388180112582</v>
      </c>
      <c r="FS324">
        <v>0.03740322110519861</v>
      </c>
      <c r="FT324">
        <v>1</v>
      </c>
      <c r="FU324">
        <v>-3.167647058823529</v>
      </c>
      <c r="FV324">
        <v>12.52100830072126</v>
      </c>
      <c r="FW324">
        <v>6.037126341535997</v>
      </c>
      <c r="FX324">
        <v>0</v>
      </c>
      <c r="FY324">
        <v>0.00266261025</v>
      </c>
      <c r="FZ324">
        <v>0.003272991332082547</v>
      </c>
      <c r="GA324">
        <v>0.001216660163335447</v>
      </c>
      <c r="GB324">
        <v>1</v>
      </c>
      <c r="GC324">
        <v>2</v>
      </c>
      <c r="GD324">
        <v>3</v>
      </c>
      <c r="GE324" t="s">
        <v>434</v>
      </c>
      <c r="GF324">
        <v>3.12723</v>
      </c>
      <c r="GG324">
        <v>2.73163</v>
      </c>
      <c r="GH324">
        <v>0.08532919999999999</v>
      </c>
      <c r="GI324">
        <v>0.0857353</v>
      </c>
      <c r="GJ324">
        <v>0.105594</v>
      </c>
      <c r="GK324">
        <v>0.106128</v>
      </c>
      <c r="GL324">
        <v>27412.8</v>
      </c>
      <c r="GM324">
        <v>26555.6</v>
      </c>
      <c r="GN324">
        <v>30512.3</v>
      </c>
      <c r="GO324">
        <v>29301.1</v>
      </c>
      <c r="GP324">
        <v>37666.6</v>
      </c>
      <c r="GQ324">
        <v>34448.5</v>
      </c>
      <c r="GR324">
        <v>46683</v>
      </c>
      <c r="GS324">
        <v>43528.4</v>
      </c>
      <c r="GT324">
        <v>1.81732</v>
      </c>
      <c r="GU324">
        <v>1.8767</v>
      </c>
      <c r="GV324">
        <v>0.0825301</v>
      </c>
      <c r="GW324">
        <v>0</v>
      </c>
      <c r="GX324">
        <v>28.6461</v>
      </c>
      <c r="GY324">
        <v>999.9</v>
      </c>
      <c r="GZ324">
        <v>54.6</v>
      </c>
      <c r="HA324">
        <v>31.1</v>
      </c>
      <c r="HB324">
        <v>27.5298</v>
      </c>
      <c r="HC324">
        <v>63.4518</v>
      </c>
      <c r="HD324">
        <v>16.3982</v>
      </c>
      <c r="HE324">
        <v>1</v>
      </c>
      <c r="HF324">
        <v>0.163295</v>
      </c>
      <c r="HG324">
        <v>-1.28595</v>
      </c>
      <c r="HH324">
        <v>20.2127</v>
      </c>
      <c r="HI324">
        <v>5.23346</v>
      </c>
      <c r="HJ324">
        <v>11.974</v>
      </c>
      <c r="HK324">
        <v>4.97185</v>
      </c>
      <c r="HL324">
        <v>3.29073</v>
      </c>
      <c r="HM324">
        <v>9999</v>
      </c>
      <c r="HN324">
        <v>9999</v>
      </c>
      <c r="HO324">
        <v>9999</v>
      </c>
      <c r="HP324">
        <v>999.9</v>
      </c>
      <c r="HQ324">
        <v>4.97292</v>
      </c>
      <c r="HR324">
        <v>1.87735</v>
      </c>
      <c r="HS324">
        <v>1.87546</v>
      </c>
      <c r="HT324">
        <v>1.87825</v>
      </c>
      <c r="HU324">
        <v>1.87499</v>
      </c>
      <c r="HV324">
        <v>1.87853</v>
      </c>
      <c r="HW324">
        <v>1.8757</v>
      </c>
      <c r="HX324">
        <v>1.87683</v>
      </c>
      <c r="HY324">
        <v>0</v>
      </c>
      <c r="HZ324">
        <v>0</v>
      </c>
      <c r="IA324">
        <v>0</v>
      </c>
      <c r="IB324">
        <v>0</v>
      </c>
      <c r="IC324" t="s">
        <v>426</v>
      </c>
      <c r="ID324" t="s">
        <v>427</v>
      </c>
      <c r="IE324" t="s">
        <v>428</v>
      </c>
      <c r="IF324" t="s">
        <v>428</v>
      </c>
      <c r="IG324" t="s">
        <v>428</v>
      </c>
      <c r="IH324" t="s">
        <v>428</v>
      </c>
      <c r="II324">
        <v>0</v>
      </c>
      <c r="IJ324">
        <v>100</v>
      </c>
      <c r="IK324">
        <v>100</v>
      </c>
      <c r="IL324">
        <v>0.119</v>
      </c>
      <c r="IM324">
        <v>0.2294</v>
      </c>
      <c r="IN324">
        <v>-0.2620446997112612</v>
      </c>
      <c r="IO324">
        <v>0.0009670109888777422</v>
      </c>
      <c r="IP324">
        <v>-2.06069886015755E-07</v>
      </c>
      <c r="IQ324">
        <v>1.492131737393187E-10</v>
      </c>
      <c r="IR324">
        <v>-0.04753701319922854</v>
      </c>
      <c r="IS324">
        <v>-0.001311061913088307</v>
      </c>
      <c r="IT324">
        <v>0.0006994928358591311</v>
      </c>
      <c r="IU324">
        <v>-6.08881213830995E-06</v>
      </c>
      <c r="IV324">
        <v>3</v>
      </c>
      <c r="IW324">
        <v>2112</v>
      </c>
      <c r="IX324">
        <v>1</v>
      </c>
      <c r="IY324">
        <v>30</v>
      </c>
      <c r="IZ324">
        <v>189316.6</v>
      </c>
      <c r="JA324">
        <v>189316.5</v>
      </c>
      <c r="JB324">
        <v>1.1145</v>
      </c>
      <c r="JC324">
        <v>2.55493</v>
      </c>
      <c r="JD324">
        <v>1.39893</v>
      </c>
      <c r="JE324">
        <v>2.35352</v>
      </c>
      <c r="JF324">
        <v>1.44897</v>
      </c>
      <c r="JG324">
        <v>2.5293</v>
      </c>
      <c r="JH324">
        <v>37.3858</v>
      </c>
      <c r="JI324">
        <v>24.2188</v>
      </c>
      <c r="JJ324">
        <v>18</v>
      </c>
      <c r="JK324">
        <v>475.798</v>
      </c>
      <c r="JL324">
        <v>483.447</v>
      </c>
      <c r="JM324">
        <v>30.5961</v>
      </c>
      <c r="JN324">
        <v>29.2661</v>
      </c>
      <c r="JO324">
        <v>30</v>
      </c>
      <c r="JP324">
        <v>28.9416</v>
      </c>
      <c r="JQ324">
        <v>29.002</v>
      </c>
      <c r="JR324">
        <v>22.337</v>
      </c>
      <c r="JS324">
        <v>22.0361</v>
      </c>
      <c r="JT324">
        <v>100</v>
      </c>
      <c r="JU324">
        <v>30.5975</v>
      </c>
      <c r="JV324">
        <v>420</v>
      </c>
      <c r="JW324">
        <v>23.7349</v>
      </c>
      <c r="JX324">
        <v>100.88</v>
      </c>
      <c r="JY324">
        <v>100.133</v>
      </c>
    </row>
    <row r="325" spans="1:285">
      <c r="A325">
        <v>309</v>
      </c>
      <c r="B325">
        <v>1758507575.5</v>
      </c>
      <c r="C325">
        <v>4058.900000095367</v>
      </c>
      <c r="D325" t="s">
        <v>1050</v>
      </c>
      <c r="E325" t="s">
        <v>1051</v>
      </c>
      <c r="F325">
        <v>5</v>
      </c>
      <c r="G325" t="s">
        <v>975</v>
      </c>
      <c r="H325" t="s">
        <v>420</v>
      </c>
      <c r="I325" t="s">
        <v>421</v>
      </c>
      <c r="J325">
        <v>1758507572.5</v>
      </c>
      <c r="K325">
        <f>(L325)/1000</f>
        <v>0</v>
      </c>
      <c r="L325">
        <f>1000*DL325*AJ325*(DH325-DI325)/(100*DA325*(1000-AJ325*DH325))</f>
        <v>0</v>
      </c>
      <c r="M325">
        <f>DL325*AJ325*(DG325-DF325*(1000-AJ325*DI325)/(1000-AJ325*DH325))/(100*DA325)</f>
        <v>0</v>
      </c>
      <c r="N325">
        <f>DF325 - IF(AJ325&gt;1, M325*DA325*100.0/(AL325), 0)</f>
        <v>0</v>
      </c>
      <c r="O325">
        <f>((U325-K325/2)*N325-M325)/(U325+K325/2)</f>
        <v>0</v>
      </c>
      <c r="P325">
        <f>O325*(DM325+DN325)/1000.0</f>
        <v>0</v>
      </c>
      <c r="Q325">
        <f>(DF325 - IF(AJ325&gt;1, M325*DA325*100.0/(AL325), 0))*(DM325+DN325)/1000.0</f>
        <v>0</v>
      </c>
      <c r="R325">
        <f>2.0/((1/T325-1/S325)+SIGN(T325)*SQRT((1/T325-1/S325)*(1/T325-1/S325) + 4*DB325/((DB325+1)*(DB325+1))*(2*1/T325*1/S325-1/S325*1/S325)))</f>
        <v>0</v>
      </c>
      <c r="S325">
        <f>IF(LEFT(DC325,1)&lt;&gt;"0",IF(LEFT(DC325,1)="1",3.0,DD325),$D$5+$E$5*(DT325*DM325/($K$5*1000))+$F$5*(DT325*DM325/($K$5*1000))*MAX(MIN(DA325,$J$5),$I$5)*MAX(MIN(DA325,$J$5),$I$5)+$G$5*MAX(MIN(DA325,$J$5),$I$5)*(DT325*DM325/($K$5*1000))+$H$5*(DT325*DM325/($K$5*1000))*(DT325*DM325/($K$5*1000)))</f>
        <v>0</v>
      </c>
      <c r="T325">
        <f>K325*(1000-(1000*0.61365*exp(17.502*X325/(240.97+X325))/(DM325+DN325)+DH325)/2)/(1000*0.61365*exp(17.502*X325/(240.97+X325))/(DM325+DN325)-DH325)</f>
        <v>0</v>
      </c>
      <c r="U325">
        <f>1/((DB325+1)/(R325/1.6)+1/(S325/1.37)) + DB325/((DB325+1)/(R325/1.6) + DB325/(S325/1.37))</f>
        <v>0</v>
      </c>
      <c r="V325">
        <f>(CW325*CZ325)</f>
        <v>0</v>
      </c>
      <c r="W325">
        <f>(DO325+(V325+2*0.95*5.67E-8*(((DO325+$B$7)+273)^4-(DO325+273)^4)-44100*K325)/(1.84*29.3*S325+8*0.95*5.67E-8*(DO325+273)^3))</f>
        <v>0</v>
      </c>
      <c r="X325">
        <f>($C$7*DP325+$D$7*DQ325+$E$7*W325)</f>
        <v>0</v>
      </c>
      <c r="Y325">
        <f>0.61365*exp(17.502*X325/(240.97+X325))</f>
        <v>0</v>
      </c>
      <c r="Z325">
        <f>(AA325/AB325*100)</f>
        <v>0</v>
      </c>
      <c r="AA325">
        <f>DH325*(DM325+DN325)/1000</f>
        <v>0</v>
      </c>
      <c r="AB325">
        <f>0.61365*exp(17.502*DO325/(240.97+DO325))</f>
        <v>0</v>
      </c>
      <c r="AC325">
        <f>(Y325-DH325*(DM325+DN325)/1000)</f>
        <v>0</v>
      </c>
      <c r="AD325">
        <f>(-K325*44100)</f>
        <v>0</v>
      </c>
      <c r="AE325">
        <f>2*29.3*S325*0.92*(DO325-X325)</f>
        <v>0</v>
      </c>
      <c r="AF325">
        <f>2*0.95*5.67E-8*(((DO325+$B$7)+273)^4-(X325+273)^4)</f>
        <v>0</v>
      </c>
      <c r="AG325">
        <f>V325+AF325+AD325+AE325</f>
        <v>0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MAX(0,($B$13+$C$13*DT325)/(1+$D$13*DT325)*DM325/(DO325+273)*$E$13)</f>
        <v>0</v>
      </c>
      <c r="AM325" t="s">
        <v>422</v>
      </c>
      <c r="AN325" t="s">
        <v>422</v>
      </c>
      <c r="AO325">
        <v>0</v>
      </c>
      <c r="AP325">
        <v>0</v>
      </c>
      <c r="AQ325">
        <f>1-AO325/AP325</f>
        <v>0</v>
      </c>
      <c r="AR325">
        <v>0</v>
      </c>
      <c r="AS325" t="s">
        <v>422</v>
      </c>
      <c r="AT325" t="s">
        <v>422</v>
      </c>
      <c r="AU325">
        <v>0</v>
      </c>
      <c r="AV325">
        <v>0</v>
      </c>
      <c r="AW325">
        <f>1-AU325/AV325</f>
        <v>0</v>
      </c>
      <c r="AX325">
        <v>0.5</v>
      </c>
      <c r="AY325">
        <f>CX325</f>
        <v>0</v>
      </c>
      <c r="AZ325">
        <f>M325</f>
        <v>0</v>
      </c>
      <c r="BA325">
        <f>AW325*AX325*AY325</f>
        <v>0</v>
      </c>
      <c r="BB325">
        <f>(AZ325-AR325)/AY325</f>
        <v>0</v>
      </c>
      <c r="BC325">
        <f>(AP325-AV325)/AV325</f>
        <v>0</v>
      </c>
      <c r="BD325">
        <f>AO325/(AQ325+AO325/AV325)</f>
        <v>0</v>
      </c>
      <c r="BE325" t="s">
        <v>422</v>
      </c>
      <c r="BF325">
        <v>0</v>
      </c>
      <c r="BG325">
        <f>IF(BF325&lt;&gt;0, BF325, BD325)</f>
        <v>0</v>
      </c>
      <c r="BH325">
        <f>1-BG325/AV325</f>
        <v>0</v>
      </c>
      <c r="BI325">
        <f>(AV325-AU325)/(AV325-BG325)</f>
        <v>0</v>
      </c>
      <c r="BJ325">
        <f>(AP325-AV325)/(AP325-BG325)</f>
        <v>0</v>
      </c>
      <c r="BK325">
        <f>(AV325-AU325)/(AV325-AO325)</f>
        <v>0</v>
      </c>
      <c r="BL325">
        <f>(AP325-AV325)/(AP325-AO325)</f>
        <v>0</v>
      </c>
      <c r="BM325">
        <f>(BI325*BG325/AU325)</f>
        <v>0</v>
      </c>
      <c r="BN325">
        <f>(1-BM325)</f>
        <v>0</v>
      </c>
      <c r="CW325">
        <f>$B$11*DU325+$C$11*DV325+$F$11*EG325*(1-EJ325)</f>
        <v>0</v>
      </c>
      <c r="CX325">
        <f>CW325*CY325</f>
        <v>0</v>
      </c>
      <c r="CY325">
        <f>($B$11*$D$9+$C$11*$D$9+$F$11*((ET325+EL325)/MAX(ET325+EL325+EU325, 0.1)*$I$9+EU325/MAX(ET325+EL325+EU325, 0.1)*$J$9))/($B$11+$C$11+$F$11)</f>
        <v>0</v>
      </c>
      <c r="CZ325">
        <f>($B$11*$K$9+$C$11*$K$9+$F$11*((ET325+EL325)/MAX(ET325+EL325+EU325, 0.1)*$P$9+EU325/MAX(ET325+EL325+EU325, 0.1)*$Q$9))/($B$11+$C$11+$F$11)</f>
        <v>0</v>
      </c>
      <c r="DA325">
        <v>5.52</v>
      </c>
      <c r="DB325">
        <v>0.5</v>
      </c>
      <c r="DC325" t="s">
        <v>423</v>
      </c>
      <c r="DD325">
        <v>2</v>
      </c>
      <c r="DE325">
        <v>1758507572.5</v>
      </c>
      <c r="DF325">
        <v>420.4365555555556</v>
      </c>
      <c r="DG325">
        <v>420.0272222222222</v>
      </c>
      <c r="DH325">
        <v>23.75087777777777</v>
      </c>
      <c r="DI325">
        <v>23.74788888888889</v>
      </c>
      <c r="DJ325">
        <v>420.3175555555556</v>
      </c>
      <c r="DK325">
        <v>23.52147777777778</v>
      </c>
      <c r="DL325">
        <v>499.9113333333333</v>
      </c>
      <c r="DM325">
        <v>89.98039999999999</v>
      </c>
      <c r="DN325">
        <v>0.05399988888888889</v>
      </c>
      <c r="DO325">
        <v>30.0144</v>
      </c>
      <c r="DP325">
        <v>29.9864</v>
      </c>
      <c r="DQ325">
        <v>999.9000000000001</v>
      </c>
      <c r="DR325">
        <v>0</v>
      </c>
      <c r="DS325">
        <v>0</v>
      </c>
      <c r="DT325">
        <v>9980.205555555556</v>
      </c>
      <c r="DU325">
        <v>0</v>
      </c>
      <c r="DV325">
        <v>1.65492</v>
      </c>
      <c r="DW325">
        <v>0.4093153333333333</v>
      </c>
      <c r="DX325">
        <v>430.6651111111111</v>
      </c>
      <c r="DY325">
        <v>430.2445555555556</v>
      </c>
      <c r="DZ325">
        <v>0.002986907777777778</v>
      </c>
      <c r="EA325">
        <v>420.0272222222222</v>
      </c>
      <c r="EB325">
        <v>23.74788888888889</v>
      </c>
      <c r="EC325">
        <v>2.137112222222223</v>
      </c>
      <c r="ED325">
        <v>2.136844444444444</v>
      </c>
      <c r="EE325">
        <v>18.49854444444444</v>
      </c>
      <c r="EF325">
        <v>18.49652222222222</v>
      </c>
      <c r="EG325">
        <v>0.00500056</v>
      </c>
      <c r="EH325">
        <v>0</v>
      </c>
      <c r="EI325">
        <v>0</v>
      </c>
      <c r="EJ325">
        <v>0</v>
      </c>
      <c r="EK325">
        <v>-3.744444444444445</v>
      </c>
      <c r="EL325">
        <v>0.00500056</v>
      </c>
      <c r="EM325">
        <v>-3.322222222222222</v>
      </c>
      <c r="EN325">
        <v>-2.411111111111111</v>
      </c>
      <c r="EO325">
        <v>35.61077777777777</v>
      </c>
      <c r="EP325">
        <v>38.82599999999999</v>
      </c>
      <c r="EQ325">
        <v>37.22177777777777</v>
      </c>
      <c r="ER325">
        <v>38.49966666666666</v>
      </c>
      <c r="ES325">
        <v>37.85377777777777</v>
      </c>
      <c r="ET325">
        <v>0</v>
      </c>
      <c r="EU325">
        <v>0</v>
      </c>
      <c r="EV325">
        <v>0</v>
      </c>
      <c r="EW325">
        <v>1758507577.3</v>
      </c>
      <c r="EX325">
        <v>0</v>
      </c>
      <c r="EY325">
        <v>-3.148</v>
      </c>
      <c r="EZ325">
        <v>-1.492307824025717</v>
      </c>
      <c r="FA325">
        <v>29.00000020724076</v>
      </c>
      <c r="FB325">
        <v>-4.508</v>
      </c>
      <c r="FC325">
        <v>15</v>
      </c>
      <c r="FD325">
        <v>0</v>
      </c>
      <c r="FE325" t="s">
        <v>424</v>
      </c>
      <c r="FF325">
        <v>1747148579.5</v>
      </c>
      <c r="FG325">
        <v>1747148584.5</v>
      </c>
      <c r="FH325">
        <v>0</v>
      </c>
      <c r="FI325">
        <v>0.162</v>
      </c>
      <c r="FJ325">
        <v>-0.001</v>
      </c>
      <c r="FK325">
        <v>0.139</v>
      </c>
      <c r="FL325">
        <v>0.058</v>
      </c>
      <c r="FM325">
        <v>420</v>
      </c>
      <c r="FN325">
        <v>16</v>
      </c>
      <c r="FO325">
        <v>0.19</v>
      </c>
      <c r="FP325">
        <v>0.02</v>
      </c>
      <c r="FQ325">
        <v>0.4439770975609756</v>
      </c>
      <c r="FR325">
        <v>-0.2650660557491293</v>
      </c>
      <c r="FS325">
        <v>0.03732761555359934</v>
      </c>
      <c r="FT325">
        <v>1</v>
      </c>
      <c r="FU325">
        <v>-3.641176470588235</v>
      </c>
      <c r="FV325">
        <v>10.88158888521706</v>
      </c>
      <c r="FW325">
        <v>6.134287323630849</v>
      </c>
      <c r="FX325">
        <v>0</v>
      </c>
      <c r="FY325">
        <v>0.002608600975609756</v>
      </c>
      <c r="FZ325">
        <v>0.004668632404181184</v>
      </c>
      <c r="GA325">
        <v>0.001165068892316223</v>
      </c>
      <c r="GB325">
        <v>1</v>
      </c>
      <c r="GC325">
        <v>2</v>
      </c>
      <c r="GD325">
        <v>3</v>
      </c>
      <c r="GE325" t="s">
        <v>434</v>
      </c>
      <c r="GF325">
        <v>3.127</v>
      </c>
      <c r="GG325">
        <v>2.73155</v>
      </c>
      <c r="GH325">
        <v>0.0853284</v>
      </c>
      <c r="GI325">
        <v>0.0857339</v>
      </c>
      <c r="GJ325">
        <v>0.105593</v>
      </c>
      <c r="GK325">
        <v>0.106123</v>
      </c>
      <c r="GL325">
        <v>27412.6</v>
      </c>
      <c r="GM325">
        <v>26555.6</v>
      </c>
      <c r="GN325">
        <v>30511.9</v>
      </c>
      <c r="GO325">
        <v>29300.9</v>
      </c>
      <c r="GP325">
        <v>37666.4</v>
      </c>
      <c r="GQ325">
        <v>34448.5</v>
      </c>
      <c r="GR325">
        <v>46682.7</v>
      </c>
      <c r="GS325">
        <v>43528.2</v>
      </c>
      <c r="GT325">
        <v>1.81693</v>
      </c>
      <c r="GU325">
        <v>1.877</v>
      </c>
      <c r="GV325">
        <v>0.082694</v>
      </c>
      <c r="GW325">
        <v>0</v>
      </c>
      <c r="GX325">
        <v>28.6458</v>
      </c>
      <c r="GY325">
        <v>999.9</v>
      </c>
      <c r="GZ325">
        <v>54.6</v>
      </c>
      <c r="HA325">
        <v>31.1</v>
      </c>
      <c r="HB325">
        <v>27.5337</v>
      </c>
      <c r="HC325">
        <v>63.4318</v>
      </c>
      <c r="HD325">
        <v>16.6466</v>
      </c>
      <c r="HE325">
        <v>1</v>
      </c>
      <c r="HF325">
        <v>0.163328</v>
      </c>
      <c r="HG325">
        <v>-1.29012</v>
      </c>
      <c r="HH325">
        <v>20.2122</v>
      </c>
      <c r="HI325">
        <v>5.23167</v>
      </c>
      <c r="HJ325">
        <v>11.974</v>
      </c>
      <c r="HK325">
        <v>4.97155</v>
      </c>
      <c r="HL325">
        <v>3.29043</v>
      </c>
      <c r="HM325">
        <v>9999</v>
      </c>
      <c r="HN325">
        <v>9999</v>
      </c>
      <c r="HO325">
        <v>9999</v>
      </c>
      <c r="HP325">
        <v>999.9</v>
      </c>
      <c r="HQ325">
        <v>4.97292</v>
      </c>
      <c r="HR325">
        <v>1.87736</v>
      </c>
      <c r="HS325">
        <v>1.87546</v>
      </c>
      <c r="HT325">
        <v>1.87824</v>
      </c>
      <c r="HU325">
        <v>1.87499</v>
      </c>
      <c r="HV325">
        <v>1.87853</v>
      </c>
      <c r="HW325">
        <v>1.87567</v>
      </c>
      <c r="HX325">
        <v>1.87683</v>
      </c>
      <c r="HY325">
        <v>0</v>
      </c>
      <c r="HZ325">
        <v>0</v>
      </c>
      <c r="IA325">
        <v>0</v>
      </c>
      <c r="IB325">
        <v>0</v>
      </c>
      <c r="IC325" t="s">
        <v>426</v>
      </c>
      <c r="ID325" t="s">
        <v>427</v>
      </c>
      <c r="IE325" t="s">
        <v>428</v>
      </c>
      <c r="IF325" t="s">
        <v>428</v>
      </c>
      <c r="IG325" t="s">
        <v>428</v>
      </c>
      <c r="IH325" t="s">
        <v>428</v>
      </c>
      <c r="II325">
        <v>0</v>
      </c>
      <c r="IJ325">
        <v>100</v>
      </c>
      <c r="IK325">
        <v>100</v>
      </c>
      <c r="IL325">
        <v>0.119</v>
      </c>
      <c r="IM325">
        <v>0.2294</v>
      </c>
      <c r="IN325">
        <v>-0.2620446997112612</v>
      </c>
      <c r="IO325">
        <v>0.0009670109888777422</v>
      </c>
      <c r="IP325">
        <v>-2.06069886015755E-07</v>
      </c>
      <c r="IQ325">
        <v>1.492131737393187E-10</v>
      </c>
      <c r="IR325">
        <v>-0.04753701319922854</v>
      </c>
      <c r="IS325">
        <v>-0.001311061913088307</v>
      </c>
      <c r="IT325">
        <v>0.0006994928358591311</v>
      </c>
      <c r="IU325">
        <v>-6.08881213830995E-06</v>
      </c>
      <c r="IV325">
        <v>3</v>
      </c>
      <c r="IW325">
        <v>2112</v>
      </c>
      <c r="IX325">
        <v>1</v>
      </c>
      <c r="IY325">
        <v>30</v>
      </c>
      <c r="IZ325">
        <v>189316.6</v>
      </c>
      <c r="JA325">
        <v>189316.5</v>
      </c>
      <c r="JB325">
        <v>1.1145</v>
      </c>
      <c r="JC325">
        <v>2.56226</v>
      </c>
      <c r="JD325">
        <v>1.39893</v>
      </c>
      <c r="JE325">
        <v>2.35229</v>
      </c>
      <c r="JF325">
        <v>1.44897</v>
      </c>
      <c r="JG325">
        <v>2.47192</v>
      </c>
      <c r="JH325">
        <v>37.4098</v>
      </c>
      <c r="JI325">
        <v>24.2188</v>
      </c>
      <c r="JJ325">
        <v>18</v>
      </c>
      <c r="JK325">
        <v>475.58</v>
      </c>
      <c r="JL325">
        <v>483.648</v>
      </c>
      <c r="JM325">
        <v>30.5996</v>
      </c>
      <c r="JN325">
        <v>29.2664</v>
      </c>
      <c r="JO325">
        <v>30.0002</v>
      </c>
      <c r="JP325">
        <v>28.9416</v>
      </c>
      <c r="JQ325">
        <v>29.002</v>
      </c>
      <c r="JR325">
        <v>22.3359</v>
      </c>
      <c r="JS325">
        <v>22.0361</v>
      </c>
      <c r="JT325">
        <v>100</v>
      </c>
      <c r="JU325">
        <v>30.6081</v>
      </c>
      <c r="JV325">
        <v>420</v>
      </c>
      <c r="JW325">
        <v>23.7349</v>
      </c>
      <c r="JX325">
        <v>100.879</v>
      </c>
      <c r="JY325">
        <v>100.133</v>
      </c>
    </row>
    <row r="326" spans="1:285">
      <c r="A326">
        <v>310</v>
      </c>
      <c r="B326">
        <v>1758507577.5</v>
      </c>
      <c r="C326">
        <v>4060.900000095367</v>
      </c>
      <c r="D326" t="s">
        <v>1052</v>
      </c>
      <c r="E326" t="s">
        <v>1053</v>
      </c>
      <c r="F326">
        <v>5</v>
      </c>
      <c r="G326" t="s">
        <v>975</v>
      </c>
      <c r="H326" t="s">
        <v>420</v>
      </c>
      <c r="I326" t="s">
        <v>421</v>
      </c>
      <c r="J326">
        <v>1758507574.5</v>
      </c>
      <c r="K326">
        <f>(L326)/1000</f>
        <v>0</v>
      </c>
      <c r="L326">
        <f>1000*DL326*AJ326*(DH326-DI326)/(100*DA326*(1000-AJ326*DH326))</f>
        <v>0</v>
      </c>
      <c r="M326">
        <f>DL326*AJ326*(DG326-DF326*(1000-AJ326*DI326)/(1000-AJ326*DH326))/(100*DA326)</f>
        <v>0</v>
      </c>
      <c r="N326">
        <f>DF326 - IF(AJ326&gt;1, M326*DA326*100.0/(AL326), 0)</f>
        <v>0</v>
      </c>
      <c r="O326">
        <f>((U326-K326/2)*N326-M326)/(U326+K326/2)</f>
        <v>0</v>
      </c>
      <c r="P326">
        <f>O326*(DM326+DN326)/1000.0</f>
        <v>0</v>
      </c>
      <c r="Q326">
        <f>(DF326 - IF(AJ326&gt;1, M326*DA326*100.0/(AL326), 0))*(DM326+DN326)/1000.0</f>
        <v>0</v>
      </c>
      <c r="R326">
        <f>2.0/((1/T326-1/S326)+SIGN(T326)*SQRT((1/T326-1/S326)*(1/T326-1/S326) + 4*DB326/((DB326+1)*(DB326+1))*(2*1/T326*1/S326-1/S326*1/S326)))</f>
        <v>0</v>
      </c>
      <c r="S326">
        <f>IF(LEFT(DC326,1)&lt;&gt;"0",IF(LEFT(DC326,1)="1",3.0,DD326),$D$5+$E$5*(DT326*DM326/($K$5*1000))+$F$5*(DT326*DM326/($K$5*1000))*MAX(MIN(DA326,$J$5),$I$5)*MAX(MIN(DA326,$J$5),$I$5)+$G$5*MAX(MIN(DA326,$J$5),$I$5)*(DT326*DM326/($K$5*1000))+$H$5*(DT326*DM326/($K$5*1000))*(DT326*DM326/($K$5*1000)))</f>
        <v>0</v>
      </c>
      <c r="T326">
        <f>K326*(1000-(1000*0.61365*exp(17.502*X326/(240.97+X326))/(DM326+DN326)+DH326)/2)/(1000*0.61365*exp(17.502*X326/(240.97+X326))/(DM326+DN326)-DH326)</f>
        <v>0</v>
      </c>
      <c r="U326">
        <f>1/((DB326+1)/(R326/1.6)+1/(S326/1.37)) + DB326/((DB326+1)/(R326/1.6) + DB326/(S326/1.37))</f>
        <v>0</v>
      </c>
      <c r="V326">
        <f>(CW326*CZ326)</f>
        <v>0</v>
      </c>
      <c r="W326">
        <f>(DO326+(V326+2*0.95*5.67E-8*(((DO326+$B$7)+273)^4-(DO326+273)^4)-44100*K326)/(1.84*29.3*S326+8*0.95*5.67E-8*(DO326+273)^3))</f>
        <v>0</v>
      </c>
      <c r="X326">
        <f>($C$7*DP326+$D$7*DQ326+$E$7*W326)</f>
        <v>0</v>
      </c>
      <c r="Y326">
        <f>0.61365*exp(17.502*X326/(240.97+X326))</f>
        <v>0</v>
      </c>
      <c r="Z326">
        <f>(AA326/AB326*100)</f>
        <v>0</v>
      </c>
      <c r="AA326">
        <f>DH326*(DM326+DN326)/1000</f>
        <v>0</v>
      </c>
      <c r="AB326">
        <f>0.61365*exp(17.502*DO326/(240.97+DO326))</f>
        <v>0</v>
      </c>
      <c r="AC326">
        <f>(Y326-DH326*(DM326+DN326)/1000)</f>
        <v>0</v>
      </c>
      <c r="AD326">
        <f>(-K326*44100)</f>
        <v>0</v>
      </c>
      <c r="AE326">
        <f>2*29.3*S326*0.92*(DO326-X326)</f>
        <v>0</v>
      </c>
      <c r="AF326">
        <f>2*0.95*5.67E-8*(((DO326+$B$7)+273)^4-(X326+273)^4)</f>
        <v>0</v>
      </c>
      <c r="AG326">
        <f>V326+AF326+AD326+AE326</f>
        <v>0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MAX(0,($B$13+$C$13*DT326)/(1+$D$13*DT326)*DM326/(DO326+273)*$E$13)</f>
        <v>0</v>
      </c>
      <c r="AM326" t="s">
        <v>422</v>
      </c>
      <c r="AN326" t="s">
        <v>422</v>
      </c>
      <c r="AO326">
        <v>0</v>
      </c>
      <c r="AP326">
        <v>0</v>
      </c>
      <c r="AQ326">
        <f>1-AO326/AP326</f>
        <v>0</v>
      </c>
      <c r="AR326">
        <v>0</v>
      </c>
      <c r="AS326" t="s">
        <v>422</v>
      </c>
      <c r="AT326" t="s">
        <v>422</v>
      </c>
      <c r="AU326">
        <v>0</v>
      </c>
      <c r="AV326">
        <v>0</v>
      </c>
      <c r="AW326">
        <f>1-AU326/AV326</f>
        <v>0</v>
      </c>
      <c r="AX326">
        <v>0.5</v>
      </c>
      <c r="AY326">
        <f>CX326</f>
        <v>0</v>
      </c>
      <c r="AZ326">
        <f>M326</f>
        <v>0</v>
      </c>
      <c r="BA326">
        <f>AW326*AX326*AY326</f>
        <v>0</v>
      </c>
      <c r="BB326">
        <f>(AZ326-AR326)/AY326</f>
        <v>0</v>
      </c>
      <c r="BC326">
        <f>(AP326-AV326)/AV326</f>
        <v>0</v>
      </c>
      <c r="BD326">
        <f>AO326/(AQ326+AO326/AV326)</f>
        <v>0</v>
      </c>
      <c r="BE326" t="s">
        <v>422</v>
      </c>
      <c r="BF326">
        <v>0</v>
      </c>
      <c r="BG326">
        <f>IF(BF326&lt;&gt;0, BF326, BD326)</f>
        <v>0</v>
      </c>
      <c r="BH326">
        <f>1-BG326/AV326</f>
        <v>0</v>
      </c>
      <c r="BI326">
        <f>(AV326-AU326)/(AV326-BG326)</f>
        <v>0</v>
      </c>
      <c r="BJ326">
        <f>(AP326-AV326)/(AP326-BG326)</f>
        <v>0</v>
      </c>
      <c r="BK326">
        <f>(AV326-AU326)/(AV326-AO326)</f>
        <v>0</v>
      </c>
      <c r="BL326">
        <f>(AP326-AV326)/(AP326-AO326)</f>
        <v>0</v>
      </c>
      <c r="BM326">
        <f>(BI326*BG326/AU326)</f>
        <v>0</v>
      </c>
      <c r="BN326">
        <f>(1-BM326)</f>
        <v>0</v>
      </c>
      <c r="CW326">
        <f>$B$11*DU326+$C$11*DV326+$F$11*EG326*(1-EJ326)</f>
        <v>0</v>
      </c>
      <c r="CX326">
        <f>CW326*CY326</f>
        <v>0</v>
      </c>
      <c r="CY326">
        <f>($B$11*$D$9+$C$11*$D$9+$F$11*((ET326+EL326)/MAX(ET326+EL326+EU326, 0.1)*$I$9+EU326/MAX(ET326+EL326+EU326, 0.1)*$J$9))/($B$11+$C$11+$F$11)</f>
        <v>0</v>
      </c>
      <c r="CZ326">
        <f>($B$11*$K$9+$C$11*$K$9+$F$11*((ET326+EL326)/MAX(ET326+EL326+EU326, 0.1)*$P$9+EU326/MAX(ET326+EL326+EU326, 0.1)*$Q$9))/($B$11+$C$11+$F$11)</f>
        <v>0</v>
      </c>
      <c r="DA326">
        <v>5.52</v>
      </c>
      <c r="DB326">
        <v>0.5</v>
      </c>
      <c r="DC326" t="s">
        <v>423</v>
      </c>
      <c r="DD326">
        <v>2</v>
      </c>
      <c r="DE326">
        <v>1758507574.5</v>
      </c>
      <c r="DF326">
        <v>420.4379999999999</v>
      </c>
      <c r="DG326">
        <v>420.0161111111111</v>
      </c>
      <c r="DH326">
        <v>23.75025555555556</v>
      </c>
      <c r="DI326">
        <v>23.74704444444444</v>
      </c>
      <c r="DJ326">
        <v>420.319</v>
      </c>
      <c r="DK326">
        <v>23.52086666666667</v>
      </c>
      <c r="DL326">
        <v>499.9204444444444</v>
      </c>
      <c r="DM326">
        <v>89.98038888888888</v>
      </c>
      <c r="DN326">
        <v>0.05401646666666667</v>
      </c>
      <c r="DO326">
        <v>30.0144</v>
      </c>
      <c r="DP326">
        <v>29.98981111111111</v>
      </c>
      <c r="DQ326">
        <v>999.9000000000001</v>
      </c>
      <c r="DR326">
        <v>0</v>
      </c>
      <c r="DS326">
        <v>0</v>
      </c>
      <c r="DT326">
        <v>9987.359999999999</v>
      </c>
      <c r="DU326">
        <v>0</v>
      </c>
      <c r="DV326">
        <v>1.65492</v>
      </c>
      <c r="DW326">
        <v>0.421797</v>
      </c>
      <c r="DX326">
        <v>430.6663333333333</v>
      </c>
      <c r="DY326">
        <v>430.233</v>
      </c>
      <c r="DZ326">
        <v>0.003215788888888889</v>
      </c>
      <c r="EA326">
        <v>420.0161111111111</v>
      </c>
      <c r="EB326">
        <v>23.74704444444444</v>
      </c>
      <c r="EC326">
        <v>2.137056666666667</v>
      </c>
      <c r="ED326">
        <v>2.136767777777778</v>
      </c>
      <c r="EE326">
        <v>18.49812222222222</v>
      </c>
      <c r="EF326">
        <v>18.49594444444445</v>
      </c>
      <c r="EG326">
        <v>0.00500056</v>
      </c>
      <c r="EH326">
        <v>0</v>
      </c>
      <c r="EI326">
        <v>0</v>
      </c>
      <c r="EJ326">
        <v>0</v>
      </c>
      <c r="EK326">
        <v>-4.377777777777778</v>
      </c>
      <c r="EL326">
        <v>0.00500056</v>
      </c>
      <c r="EM326">
        <v>-2.877777777777778</v>
      </c>
      <c r="EN326">
        <v>-2.444444444444445</v>
      </c>
      <c r="EO326">
        <v>35.61088888888889</v>
      </c>
      <c r="EP326">
        <v>38.812</v>
      </c>
      <c r="EQ326">
        <v>37.20088888888889</v>
      </c>
      <c r="ER326">
        <v>38.41633333333333</v>
      </c>
      <c r="ES326">
        <v>37.81222222222222</v>
      </c>
      <c r="ET326">
        <v>0</v>
      </c>
      <c r="EU326">
        <v>0</v>
      </c>
      <c r="EV326">
        <v>0</v>
      </c>
      <c r="EW326">
        <v>1758507579.7</v>
      </c>
      <c r="EX326">
        <v>0</v>
      </c>
      <c r="EY326">
        <v>-2.504</v>
      </c>
      <c r="EZ326">
        <v>8.515384536523072</v>
      </c>
      <c r="FA326">
        <v>7.846153864493742</v>
      </c>
      <c r="FB326">
        <v>-3.056</v>
      </c>
      <c r="FC326">
        <v>15</v>
      </c>
      <c r="FD326">
        <v>0</v>
      </c>
      <c r="FE326" t="s">
        <v>424</v>
      </c>
      <c r="FF326">
        <v>1747148579.5</v>
      </c>
      <c r="FG326">
        <v>1747148584.5</v>
      </c>
      <c r="FH326">
        <v>0</v>
      </c>
      <c r="FI326">
        <v>0.162</v>
      </c>
      <c r="FJ326">
        <v>-0.001</v>
      </c>
      <c r="FK326">
        <v>0.139</v>
      </c>
      <c r="FL326">
        <v>0.058</v>
      </c>
      <c r="FM326">
        <v>420</v>
      </c>
      <c r="FN326">
        <v>16</v>
      </c>
      <c r="FO326">
        <v>0.19</v>
      </c>
      <c r="FP326">
        <v>0.02</v>
      </c>
      <c r="FQ326">
        <v>0.43867255</v>
      </c>
      <c r="FR326">
        <v>-0.2414630994371502</v>
      </c>
      <c r="FS326">
        <v>0.03640220317848221</v>
      </c>
      <c r="FT326">
        <v>1</v>
      </c>
      <c r="FU326">
        <v>-3.055882352941176</v>
      </c>
      <c r="FV326">
        <v>9.474407901914871</v>
      </c>
      <c r="FW326">
        <v>5.966928029045283</v>
      </c>
      <c r="FX326">
        <v>0</v>
      </c>
      <c r="FY326">
        <v>0.00273890425</v>
      </c>
      <c r="FZ326">
        <v>0.007725362138836769</v>
      </c>
      <c r="GA326">
        <v>0.001223266144794107</v>
      </c>
      <c r="GB326">
        <v>1</v>
      </c>
      <c r="GC326">
        <v>2</v>
      </c>
      <c r="GD326">
        <v>3</v>
      </c>
      <c r="GE326" t="s">
        <v>434</v>
      </c>
      <c r="GF326">
        <v>3.12695</v>
      </c>
      <c r="GG326">
        <v>2.73207</v>
      </c>
      <c r="GH326">
        <v>0.0853298</v>
      </c>
      <c r="GI326">
        <v>0.085727</v>
      </c>
      <c r="GJ326">
        <v>0.10559</v>
      </c>
      <c r="GK326">
        <v>0.106121</v>
      </c>
      <c r="GL326">
        <v>27412.6</v>
      </c>
      <c r="GM326">
        <v>26555.7</v>
      </c>
      <c r="GN326">
        <v>30512.1</v>
      </c>
      <c r="GO326">
        <v>29300.9</v>
      </c>
      <c r="GP326">
        <v>37666.6</v>
      </c>
      <c r="GQ326">
        <v>34448.8</v>
      </c>
      <c r="GR326">
        <v>46682.8</v>
      </c>
      <c r="GS326">
        <v>43528.4</v>
      </c>
      <c r="GT326">
        <v>1.8166</v>
      </c>
      <c r="GU326">
        <v>1.87715</v>
      </c>
      <c r="GV326">
        <v>0.08246299999999999</v>
      </c>
      <c r="GW326">
        <v>0</v>
      </c>
      <c r="GX326">
        <v>28.6446</v>
      </c>
      <c r="GY326">
        <v>999.9</v>
      </c>
      <c r="GZ326">
        <v>54.6</v>
      </c>
      <c r="HA326">
        <v>31.1</v>
      </c>
      <c r="HB326">
        <v>27.5299</v>
      </c>
      <c r="HC326">
        <v>63.5318</v>
      </c>
      <c r="HD326">
        <v>16.5345</v>
      </c>
      <c r="HE326">
        <v>1</v>
      </c>
      <c r="HF326">
        <v>0.163636</v>
      </c>
      <c r="HG326">
        <v>-1.30121</v>
      </c>
      <c r="HH326">
        <v>20.2124</v>
      </c>
      <c r="HI326">
        <v>5.23361</v>
      </c>
      <c r="HJ326">
        <v>11.974</v>
      </c>
      <c r="HK326">
        <v>4.9721</v>
      </c>
      <c r="HL326">
        <v>3.2907</v>
      </c>
      <c r="HM326">
        <v>9999</v>
      </c>
      <c r="HN326">
        <v>9999</v>
      </c>
      <c r="HO326">
        <v>9999</v>
      </c>
      <c r="HP326">
        <v>999.9</v>
      </c>
      <c r="HQ326">
        <v>4.97293</v>
      </c>
      <c r="HR326">
        <v>1.87739</v>
      </c>
      <c r="HS326">
        <v>1.87546</v>
      </c>
      <c r="HT326">
        <v>1.87825</v>
      </c>
      <c r="HU326">
        <v>1.875</v>
      </c>
      <c r="HV326">
        <v>1.87854</v>
      </c>
      <c r="HW326">
        <v>1.8757</v>
      </c>
      <c r="HX326">
        <v>1.87683</v>
      </c>
      <c r="HY326">
        <v>0</v>
      </c>
      <c r="HZ326">
        <v>0</v>
      </c>
      <c r="IA326">
        <v>0</v>
      </c>
      <c r="IB326">
        <v>0</v>
      </c>
      <c r="IC326" t="s">
        <v>426</v>
      </c>
      <c r="ID326" t="s">
        <v>427</v>
      </c>
      <c r="IE326" t="s">
        <v>428</v>
      </c>
      <c r="IF326" t="s">
        <v>428</v>
      </c>
      <c r="IG326" t="s">
        <v>428</v>
      </c>
      <c r="IH326" t="s">
        <v>428</v>
      </c>
      <c r="II326">
        <v>0</v>
      </c>
      <c r="IJ326">
        <v>100</v>
      </c>
      <c r="IK326">
        <v>100</v>
      </c>
      <c r="IL326">
        <v>0.119</v>
      </c>
      <c r="IM326">
        <v>0.2294</v>
      </c>
      <c r="IN326">
        <v>-0.2620446997112612</v>
      </c>
      <c r="IO326">
        <v>0.0009670109888777422</v>
      </c>
      <c r="IP326">
        <v>-2.06069886015755E-07</v>
      </c>
      <c r="IQ326">
        <v>1.492131737393187E-10</v>
      </c>
      <c r="IR326">
        <v>-0.04753701319922854</v>
      </c>
      <c r="IS326">
        <v>-0.001311061913088307</v>
      </c>
      <c r="IT326">
        <v>0.0006994928358591311</v>
      </c>
      <c r="IU326">
        <v>-6.08881213830995E-06</v>
      </c>
      <c r="IV326">
        <v>3</v>
      </c>
      <c r="IW326">
        <v>2112</v>
      </c>
      <c r="IX326">
        <v>1</v>
      </c>
      <c r="IY326">
        <v>30</v>
      </c>
      <c r="IZ326">
        <v>189316.6</v>
      </c>
      <c r="JA326">
        <v>189316.5</v>
      </c>
      <c r="JB326">
        <v>1.1145</v>
      </c>
      <c r="JC326">
        <v>2.56226</v>
      </c>
      <c r="JD326">
        <v>1.39893</v>
      </c>
      <c r="JE326">
        <v>2.35229</v>
      </c>
      <c r="JF326">
        <v>1.44897</v>
      </c>
      <c r="JG326">
        <v>2.52441</v>
      </c>
      <c r="JH326">
        <v>37.4098</v>
      </c>
      <c r="JI326">
        <v>24.2101</v>
      </c>
      <c r="JJ326">
        <v>18</v>
      </c>
      <c r="JK326">
        <v>475.408</v>
      </c>
      <c r="JL326">
        <v>483.748</v>
      </c>
      <c r="JM326">
        <v>30.6036</v>
      </c>
      <c r="JN326">
        <v>29.2664</v>
      </c>
      <c r="JO326">
        <v>30.0003</v>
      </c>
      <c r="JP326">
        <v>28.9426</v>
      </c>
      <c r="JQ326">
        <v>29.002</v>
      </c>
      <c r="JR326">
        <v>22.3384</v>
      </c>
      <c r="JS326">
        <v>22.0361</v>
      </c>
      <c r="JT326">
        <v>100</v>
      </c>
      <c r="JU326">
        <v>30.6081</v>
      </c>
      <c r="JV326">
        <v>420</v>
      </c>
      <c r="JW326">
        <v>23.7349</v>
      </c>
      <c r="JX326">
        <v>100.88</v>
      </c>
      <c r="JY326">
        <v>100.133</v>
      </c>
    </row>
    <row r="327" spans="1:285">
      <c r="A327">
        <v>311</v>
      </c>
      <c r="B327">
        <v>1758507579.5</v>
      </c>
      <c r="C327">
        <v>4062.900000095367</v>
      </c>
      <c r="D327" t="s">
        <v>1054</v>
      </c>
      <c r="E327" t="s">
        <v>1055</v>
      </c>
      <c r="F327">
        <v>5</v>
      </c>
      <c r="G327" t="s">
        <v>975</v>
      </c>
      <c r="H327" t="s">
        <v>420</v>
      </c>
      <c r="I327" t="s">
        <v>421</v>
      </c>
      <c r="J327">
        <v>1758507576.5</v>
      </c>
      <c r="K327">
        <f>(L327)/1000</f>
        <v>0</v>
      </c>
      <c r="L327">
        <f>1000*DL327*AJ327*(DH327-DI327)/(100*DA327*(1000-AJ327*DH327))</f>
        <v>0</v>
      </c>
      <c r="M327">
        <f>DL327*AJ327*(DG327-DF327*(1000-AJ327*DI327)/(1000-AJ327*DH327))/(100*DA327)</f>
        <v>0</v>
      </c>
      <c r="N327">
        <f>DF327 - IF(AJ327&gt;1, M327*DA327*100.0/(AL327), 0)</f>
        <v>0</v>
      </c>
      <c r="O327">
        <f>((U327-K327/2)*N327-M327)/(U327+K327/2)</f>
        <v>0</v>
      </c>
      <c r="P327">
        <f>O327*(DM327+DN327)/1000.0</f>
        <v>0</v>
      </c>
      <c r="Q327">
        <f>(DF327 - IF(AJ327&gt;1, M327*DA327*100.0/(AL327), 0))*(DM327+DN327)/1000.0</f>
        <v>0</v>
      </c>
      <c r="R327">
        <f>2.0/((1/T327-1/S327)+SIGN(T327)*SQRT((1/T327-1/S327)*(1/T327-1/S327) + 4*DB327/((DB327+1)*(DB327+1))*(2*1/T327*1/S327-1/S327*1/S327)))</f>
        <v>0</v>
      </c>
      <c r="S327">
        <f>IF(LEFT(DC327,1)&lt;&gt;"0",IF(LEFT(DC327,1)="1",3.0,DD327),$D$5+$E$5*(DT327*DM327/($K$5*1000))+$F$5*(DT327*DM327/($K$5*1000))*MAX(MIN(DA327,$J$5),$I$5)*MAX(MIN(DA327,$J$5),$I$5)+$G$5*MAX(MIN(DA327,$J$5),$I$5)*(DT327*DM327/($K$5*1000))+$H$5*(DT327*DM327/($K$5*1000))*(DT327*DM327/($K$5*1000)))</f>
        <v>0</v>
      </c>
      <c r="T327">
        <f>K327*(1000-(1000*0.61365*exp(17.502*X327/(240.97+X327))/(DM327+DN327)+DH327)/2)/(1000*0.61365*exp(17.502*X327/(240.97+X327))/(DM327+DN327)-DH327)</f>
        <v>0</v>
      </c>
      <c r="U327">
        <f>1/((DB327+1)/(R327/1.6)+1/(S327/1.37)) + DB327/((DB327+1)/(R327/1.6) + DB327/(S327/1.37))</f>
        <v>0</v>
      </c>
      <c r="V327">
        <f>(CW327*CZ327)</f>
        <v>0</v>
      </c>
      <c r="W327">
        <f>(DO327+(V327+2*0.95*5.67E-8*(((DO327+$B$7)+273)^4-(DO327+273)^4)-44100*K327)/(1.84*29.3*S327+8*0.95*5.67E-8*(DO327+273)^3))</f>
        <v>0</v>
      </c>
      <c r="X327">
        <f>($C$7*DP327+$D$7*DQ327+$E$7*W327)</f>
        <v>0</v>
      </c>
      <c r="Y327">
        <f>0.61365*exp(17.502*X327/(240.97+X327))</f>
        <v>0</v>
      </c>
      <c r="Z327">
        <f>(AA327/AB327*100)</f>
        <v>0</v>
      </c>
      <c r="AA327">
        <f>DH327*(DM327+DN327)/1000</f>
        <v>0</v>
      </c>
      <c r="AB327">
        <f>0.61365*exp(17.502*DO327/(240.97+DO327))</f>
        <v>0</v>
      </c>
      <c r="AC327">
        <f>(Y327-DH327*(DM327+DN327)/1000)</f>
        <v>0</v>
      </c>
      <c r="AD327">
        <f>(-K327*44100)</f>
        <v>0</v>
      </c>
      <c r="AE327">
        <f>2*29.3*S327*0.92*(DO327-X327)</f>
        <v>0</v>
      </c>
      <c r="AF327">
        <f>2*0.95*5.67E-8*(((DO327+$B$7)+273)^4-(X327+273)^4)</f>
        <v>0</v>
      </c>
      <c r="AG327">
        <f>V327+AF327+AD327+AE327</f>
        <v>0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MAX(0,($B$13+$C$13*DT327)/(1+$D$13*DT327)*DM327/(DO327+273)*$E$13)</f>
        <v>0</v>
      </c>
      <c r="AM327" t="s">
        <v>422</v>
      </c>
      <c r="AN327" t="s">
        <v>422</v>
      </c>
      <c r="AO327">
        <v>0</v>
      </c>
      <c r="AP327">
        <v>0</v>
      </c>
      <c r="AQ327">
        <f>1-AO327/AP327</f>
        <v>0</v>
      </c>
      <c r="AR327">
        <v>0</v>
      </c>
      <c r="AS327" t="s">
        <v>422</v>
      </c>
      <c r="AT327" t="s">
        <v>422</v>
      </c>
      <c r="AU327">
        <v>0</v>
      </c>
      <c r="AV327">
        <v>0</v>
      </c>
      <c r="AW327">
        <f>1-AU327/AV327</f>
        <v>0</v>
      </c>
      <c r="AX327">
        <v>0.5</v>
      </c>
      <c r="AY327">
        <f>CX327</f>
        <v>0</v>
      </c>
      <c r="AZ327">
        <f>M327</f>
        <v>0</v>
      </c>
      <c r="BA327">
        <f>AW327*AX327*AY327</f>
        <v>0</v>
      </c>
      <c r="BB327">
        <f>(AZ327-AR327)/AY327</f>
        <v>0</v>
      </c>
      <c r="BC327">
        <f>(AP327-AV327)/AV327</f>
        <v>0</v>
      </c>
      <c r="BD327">
        <f>AO327/(AQ327+AO327/AV327)</f>
        <v>0</v>
      </c>
      <c r="BE327" t="s">
        <v>422</v>
      </c>
      <c r="BF327">
        <v>0</v>
      </c>
      <c r="BG327">
        <f>IF(BF327&lt;&gt;0, BF327, BD327)</f>
        <v>0</v>
      </c>
      <c r="BH327">
        <f>1-BG327/AV327</f>
        <v>0</v>
      </c>
      <c r="BI327">
        <f>(AV327-AU327)/(AV327-BG327)</f>
        <v>0</v>
      </c>
      <c r="BJ327">
        <f>(AP327-AV327)/(AP327-BG327)</f>
        <v>0</v>
      </c>
      <c r="BK327">
        <f>(AV327-AU327)/(AV327-AO327)</f>
        <v>0</v>
      </c>
      <c r="BL327">
        <f>(AP327-AV327)/(AP327-AO327)</f>
        <v>0</v>
      </c>
      <c r="BM327">
        <f>(BI327*BG327/AU327)</f>
        <v>0</v>
      </c>
      <c r="BN327">
        <f>(1-BM327)</f>
        <v>0</v>
      </c>
      <c r="CW327">
        <f>$B$11*DU327+$C$11*DV327+$F$11*EG327*(1-EJ327)</f>
        <v>0</v>
      </c>
      <c r="CX327">
        <f>CW327*CY327</f>
        <v>0</v>
      </c>
      <c r="CY327">
        <f>($B$11*$D$9+$C$11*$D$9+$F$11*((ET327+EL327)/MAX(ET327+EL327+EU327, 0.1)*$I$9+EU327/MAX(ET327+EL327+EU327, 0.1)*$J$9))/($B$11+$C$11+$F$11)</f>
        <v>0</v>
      </c>
      <c r="CZ327">
        <f>($B$11*$K$9+$C$11*$K$9+$F$11*((ET327+EL327)/MAX(ET327+EL327+EU327, 0.1)*$P$9+EU327/MAX(ET327+EL327+EU327, 0.1)*$Q$9))/($B$11+$C$11+$F$11)</f>
        <v>0</v>
      </c>
      <c r="DA327">
        <v>5.52</v>
      </c>
      <c r="DB327">
        <v>0.5</v>
      </c>
      <c r="DC327" t="s">
        <v>423</v>
      </c>
      <c r="DD327">
        <v>2</v>
      </c>
      <c r="DE327">
        <v>1758507576.5</v>
      </c>
      <c r="DF327">
        <v>420.4365555555556</v>
      </c>
      <c r="DG327">
        <v>419.9930000000001</v>
      </c>
      <c r="DH327">
        <v>23.74985555555556</v>
      </c>
      <c r="DI327">
        <v>23.74647777777778</v>
      </c>
      <c r="DJ327">
        <v>420.3175555555555</v>
      </c>
      <c r="DK327">
        <v>23.52048888888889</v>
      </c>
      <c r="DL327">
        <v>499.9377777777777</v>
      </c>
      <c r="DM327">
        <v>89.98003333333332</v>
      </c>
      <c r="DN327">
        <v>0.05419467777777778</v>
      </c>
      <c r="DO327">
        <v>30.0142</v>
      </c>
      <c r="DP327">
        <v>29.98956666666666</v>
      </c>
      <c r="DQ327">
        <v>999.9000000000001</v>
      </c>
      <c r="DR327">
        <v>0</v>
      </c>
      <c r="DS327">
        <v>0</v>
      </c>
      <c r="DT327">
        <v>9980.764444444445</v>
      </c>
      <c r="DU327">
        <v>0</v>
      </c>
      <c r="DV327">
        <v>1.65492</v>
      </c>
      <c r="DW327">
        <v>0.4436204444444444</v>
      </c>
      <c r="DX327">
        <v>430.6647777777778</v>
      </c>
      <c r="DY327">
        <v>430.2091111111111</v>
      </c>
      <c r="DZ327">
        <v>0.003379822222222223</v>
      </c>
      <c r="EA327">
        <v>419.9930000000001</v>
      </c>
      <c r="EB327">
        <v>23.74647777777778</v>
      </c>
      <c r="EC327">
        <v>2.137012222222222</v>
      </c>
      <c r="ED327">
        <v>2.136708888888888</v>
      </c>
      <c r="EE327">
        <v>18.49778888888889</v>
      </c>
      <c r="EF327">
        <v>18.4955</v>
      </c>
      <c r="EG327">
        <v>0.00500056</v>
      </c>
      <c r="EH327">
        <v>0</v>
      </c>
      <c r="EI327">
        <v>0</v>
      </c>
      <c r="EJ327">
        <v>0</v>
      </c>
      <c r="EK327">
        <v>-3.655555555555556</v>
      </c>
      <c r="EL327">
        <v>0.00500056</v>
      </c>
      <c r="EM327">
        <v>-0.5333333333333332</v>
      </c>
      <c r="EN327">
        <v>-1.711111111111111</v>
      </c>
      <c r="EO327">
        <v>35.55544444444445</v>
      </c>
      <c r="EP327">
        <v>38.812</v>
      </c>
      <c r="EQ327">
        <v>37.187</v>
      </c>
      <c r="ER327">
        <v>38.33977777777778</v>
      </c>
      <c r="ES327">
        <v>37.72211111111111</v>
      </c>
      <c r="ET327">
        <v>0</v>
      </c>
      <c r="EU327">
        <v>0</v>
      </c>
      <c r="EV327">
        <v>0</v>
      </c>
      <c r="EW327">
        <v>1758507581.5</v>
      </c>
      <c r="EX327">
        <v>0</v>
      </c>
      <c r="EY327">
        <v>-3.157692307692308</v>
      </c>
      <c r="EZ327">
        <v>-1.254700996924154</v>
      </c>
      <c r="FA327">
        <v>-5.586324652141114</v>
      </c>
      <c r="FB327">
        <v>-2.784615384615385</v>
      </c>
      <c r="FC327">
        <v>15</v>
      </c>
      <c r="FD327">
        <v>0</v>
      </c>
      <c r="FE327" t="s">
        <v>424</v>
      </c>
      <c r="FF327">
        <v>1747148579.5</v>
      </c>
      <c r="FG327">
        <v>1747148584.5</v>
      </c>
      <c r="FH327">
        <v>0</v>
      </c>
      <c r="FI327">
        <v>0.162</v>
      </c>
      <c r="FJ327">
        <v>-0.001</v>
      </c>
      <c r="FK327">
        <v>0.139</v>
      </c>
      <c r="FL327">
        <v>0.058</v>
      </c>
      <c r="FM327">
        <v>420</v>
      </c>
      <c r="FN327">
        <v>16</v>
      </c>
      <c r="FO327">
        <v>0.19</v>
      </c>
      <c r="FP327">
        <v>0.02</v>
      </c>
      <c r="FQ327">
        <v>0.4396465609756097</v>
      </c>
      <c r="FR327">
        <v>-0.1593117700348414</v>
      </c>
      <c r="FS327">
        <v>0.03648102079300881</v>
      </c>
      <c r="FT327">
        <v>1</v>
      </c>
      <c r="FU327">
        <v>-2.708823529411765</v>
      </c>
      <c r="FV327">
        <v>11.59205496540648</v>
      </c>
      <c r="FW327">
        <v>6.016466016009673</v>
      </c>
      <c r="FX327">
        <v>0</v>
      </c>
      <c r="FY327">
        <v>0.002829481463414634</v>
      </c>
      <c r="FZ327">
        <v>0.006282172055749133</v>
      </c>
      <c r="GA327">
        <v>0.001170219824799578</v>
      </c>
      <c r="GB327">
        <v>1</v>
      </c>
      <c r="GC327">
        <v>2</v>
      </c>
      <c r="GD327">
        <v>3</v>
      </c>
      <c r="GE327" t="s">
        <v>434</v>
      </c>
      <c r="GF327">
        <v>3.12709</v>
      </c>
      <c r="GG327">
        <v>2.73221</v>
      </c>
      <c r="GH327">
        <v>0.08532969999999999</v>
      </c>
      <c r="GI327">
        <v>0.0857242</v>
      </c>
      <c r="GJ327">
        <v>0.10559</v>
      </c>
      <c r="GK327">
        <v>0.106121</v>
      </c>
      <c r="GL327">
        <v>27413.2</v>
      </c>
      <c r="GM327">
        <v>26555.8</v>
      </c>
      <c r="GN327">
        <v>30512.7</v>
      </c>
      <c r="GO327">
        <v>29300.9</v>
      </c>
      <c r="GP327">
        <v>37667.3</v>
      </c>
      <c r="GQ327">
        <v>34448.8</v>
      </c>
      <c r="GR327">
        <v>46683.7</v>
      </c>
      <c r="GS327">
        <v>43528.5</v>
      </c>
      <c r="GT327">
        <v>1.81693</v>
      </c>
      <c r="GU327">
        <v>1.87682</v>
      </c>
      <c r="GV327">
        <v>0.0821501</v>
      </c>
      <c r="GW327">
        <v>0</v>
      </c>
      <c r="GX327">
        <v>28.6436</v>
      </c>
      <c r="GY327">
        <v>999.9</v>
      </c>
      <c r="GZ327">
        <v>54.6</v>
      </c>
      <c r="HA327">
        <v>31.1</v>
      </c>
      <c r="HB327">
        <v>27.5293</v>
      </c>
      <c r="HC327">
        <v>63.5418</v>
      </c>
      <c r="HD327">
        <v>16.6466</v>
      </c>
      <c r="HE327">
        <v>1</v>
      </c>
      <c r="HF327">
        <v>0.163623</v>
      </c>
      <c r="HG327">
        <v>-1.29401</v>
      </c>
      <c r="HH327">
        <v>20.213</v>
      </c>
      <c r="HI327">
        <v>5.23526</v>
      </c>
      <c r="HJ327">
        <v>11.974</v>
      </c>
      <c r="HK327">
        <v>4.9725</v>
      </c>
      <c r="HL327">
        <v>3.291</v>
      </c>
      <c r="HM327">
        <v>9999</v>
      </c>
      <c r="HN327">
        <v>9999</v>
      </c>
      <c r="HO327">
        <v>9999</v>
      </c>
      <c r="HP327">
        <v>999.9</v>
      </c>
      <c r="HQ327">
        <v>4.97293</v>
      </c>
      <c r="HR327">
        <v>1.87739</v>
      </c>
      <c r="HS327">
        <v>1.87546</v>
      </c>
      <c r="HT327">
        <v>1.87825</v>
      </c>
      <c r="HU327">
        <v>1.87499</v>
      </c>
      <c r="HV327">
        <v>1.87856</v>
      </c>
      <c r="HW327">
        <v>1.87572</v>
      </c>
      <c r="HX327">
        <v>1.87684</v>
      </c>
      <c r="HY327">
        <v>0</v>
      </c>
      <c r="HZ327">
        <v>0</v>
      </c>
      <c r="IA327">
        <v>0</v>
      </c>
      <c r="IB327">
        <v>0</v>
      </c>
      <c r="IC327" t="s">
        <v>426</v>
      </c>
      <c r="ID327" t="s">
        <v>427</v>
      </c>
      <c r="IE327" t="s">
        <v>428</v>
      </c>
      <c r="IF327" t="s">
        <v>428</v>
      </c>
      <c r="IG327" t="s">
        <v>428</v>
      </c>
      <c r="IH327" t="s">
        <v>428</v>
      </c>
      <c r="II327">
        <v>0</v>
      </c>
      <c r="IJ327">
        <v>100</v>
      </c>
      <c r="IK327">
        <v>100</v>
      </c>
      <c r="IL327">
        <v>0.119</v>
      </c>
      <c r="IM327">
        <v>0.2293</v>
      </c>
      <c r="IN327">
        <v>-0.2620446997112612</v>
      </c>
      <c r="IO327">
        <v>0.0009670109888777422</v>
      </c>
      <c r="IP327">
        <v>-2.06069886015755E-07</v>
      </c>
      <c r="IQ327">
        <v>1.492131737393187E-10</v>
      </c>
      <c r="IR327">
        <v>-0.04753701319922854</v>
      </c>
      <c r="IS327">
        <v>-0.001311061913088307</v>
      </c>
      <c r="IT327">
        <v>0.0006994928358591311</v>
      </c>
      <c r="IU327">
        <v>-6.08881213830995E-06</v>
      </c>
      <c r="IV327">
        <v>3</v>
      </c>
      <c r="IW327">
        <v>2112</v>
      </c>
      <c r="IX327">
        <v>1</v>
      </c>
      <c r="IY327">
        <v>30</v>
      </c>
      <c r="IZ327">
        <v>189316.7</v>
      </c>
      <c r="JA327">
        <v>189316.6</v>
      </c>
      <c r="JB327">
        <v>1.1145</v>
      </c>
      <c r="JC327">
        <v>2.55859</v>
      </c>
      <c r="JD327">
        <v>1.39893</v>
      </c>
      <c r="JE327">
        <v>2.35229</v>
      </c>
      <c r="JF327">
        <v>1.44897</v>
      </c>
      <c r="JG327">
        <v>2.57568</v>
      </c>
      <c r="JH327">
        <v>37.3858</v>
      </c>
      <c r="JI327">
        <v>24.2188</v>
      </c>
      <c r="JJ327">
        <v>18</v>
      </c>
      <c r="JK327">
        <v>475.59</v>
      </c>
      <c r="JL327">
        <v>483.53</v>
      </c>
      <c r="JM327">
        <v>30.6083</v>
      </c>
      <c r="JN327">
        <v>29.2664</v>
      </c>
      <c r="JO327">
        <v>30.0002</v>
      </c>
      <c r="JP327">
        <v>28.9433</v>
      </c>
      <c r="JQ327">
        <v>29.002</v>
      </c>
      <c r="JR327">
        <v>22.337</v>
      </c>
      <c r="JS327">
        <v>22.0361</v>
      </c>
      <c r="JT327">
        <v>100</v>
      </c>
      <c r="JU327">
        <v>30.6156</v>
      </c>
      <c r="JV327">
        <v>420</v>
      </c>
      <c r="JW327">
        <v>23.7349</v>
      </c>
      <c r="JX327">
        <v>100.882</v>
      </c>
      <c r="JY327">
        <v>100.133</v>
      </c>
    </row>
    <row r="328" spans="1:285">
      <c r="A328">
        <v>312</v>
      </c>
      <c r="B328">
        <v>1758507581.5</v>
      </c>
      <c r="C328">
        <v>4064.900000095367</v>
      </c>
      <c r="D328" t="s">
        <v>1056</v>
      </c>
      <c r="E328" t="s">
        <v>1057</v>
      </c>
      <c r="F328">
        <v>5</v>
      </c>
      <c r="G328" t="s">
        <v>975</v>
      </c>
      <c r="H328" t="s">
        <v>420</v>
      </c>
      <c r="I328" t="s">
        <v>421</v>
      </c>
      <c r="J328">
        <v>1758507578.5</v>
      </c>
      <c r="K328">
        <f>(L328)/1000</f>
        <v>0</v>
      </c>
      <c r="L328">
        <f>1000*DL328*AJ328*(DH328-DI328)/(100*DA328*(1000-AJ328*DH328))</f>
        <v>0</v>
      </c>
      <c r="M328">
        <f>DL328*AJ328*(DG328-DF328*(1000-AJ328*DI328)/(1000-AJ328*DH328))/(100*DA328)</f>
        <v>0</v>
      </c>
      <c r="N328">
        <f>DF328 - IF(AJ328&gt;1, M328*DA328*100.0/(AL328), 0)</f>
        <v>0</v>
      </c>
      <c r="O328">
        <f>((U328-K328/2)*N328-M328)/(U328+K328/2)</f>
        <v>0</v>
      </c>
      <c r="P328">
        <f>O328*(DM328+DN328)/1000.0</f>
        <v>0</v>
      </c>
      <c r="Q328">
        <f>(DF328 - IF(AJ328&gt;1, M328*DA328*100.0/(AL328), 0))*(DM328+DN328)/1000.0</f>
        <v>0</v>
      </c>
      <c r="R328">
        <f>2.0/((1/T328-1/S328)+SIGN(T328)*SQRT((1/T328-1/S328)*(1/T328-1/S328) + 4*DB328/((DB328+1)*(DB328+1))*(2*1/T328*1/S328-1/S328*1/S328)))</f>
        <v>0</v>
      </c>
      <c r="S328">
        <f>IF(LEFT(DC328,1)&lt;&gt;"0",IF(LEFT(DC328,1)="1",3.0,DD328),$D$5+$E$5*(DT328*DM328/($K$5*1000))+$F$5*(DT328*DM328/($K$5*1000))*MAX(MIN(DA328,$J$5),$I$5)*MAX(MIN(DA328,$J$5),$I$5)+$G$5*MAX(MIN(DA328,$J$5),$I$5)*(DT328*DM328/($K$5*1000))+$H$5*(DT328*DM328/($K$5*1000))*(DT328*DM328/($K$5*1000)))</f>
        <v>0</v>
      </c>
      <c r="T328">
        <f>K328*(1000-(1000*0.61365*exp(17.502*X328/(240.97+X328))/(DM328+DN328)+DH328)/2)/(1000*0.61365*exp(17.502*X328/(240.97+X328))/(DM328+DN328)-DH328)</f>
        <v>0</v>
      </c>
      <c r="U328">
        <f>1/((DB328+1)/(R328/1.6)+1/(S328/1.37)) + DB328/((DB328+1)/(R328/1.6) + DB328/(S328/1.37))</f>
        <v>0</v>
      </c>
      <c r="V328">
        <f>(CW328*CZ328)</f>
        <v>0</v>
      </c>
      <c r="W328">
        <f>(DO328+(V328+2*0.95*5.67E-8*(((DO328+$B$7)+273)^4-(DO328+273)^4)-44100*K328)/(1.84*29.3*S328+8*0.95*5.67E-8*(DO328+273)^3))</f>
        <v>0</v>
      </c>
      <c r="X328">
        <f>($C$7*DP328+$D$7*DQ328+$E$7*W328)</f>
        <v>0</v>
      </c>
      <c r="Y328">
        <f>0.61365*exp(17.502*X328/(240.97+X328))</f>
        <v>0</v>
      </c>
      <c r="Z328">
        <f>(AA328/AB328*100)</f>
        <v>0</v>
      </c>
      <c r="AA328">
        <f>DH328*(DM328+DN328)/1000</f>
        <v>0</v>
      </c>
      <c r="AB328">
        <f>0.61365*exp(17.502*DO328/(240.97+DO328))</f>
        <v>0</v>
      </c>
      <c r="AC328">
        <f>(Y328-DH328*(DM328+DN328)/1000)</f>
        <v>0</v>
      </c>
      <c r="AD328">
        <f>(-K328*44100)</f>
        <v>0</v>
      </c>
      <c r="AE328">
        <f>2*29.3*S328*0.92*(DO328-X328)</f>
        <v>0</v>
      </c>
      <c r="AF328">
        <f>2*0.95*5.67E-8*(((DO328+$B$7)+273)^4-(X328+273)^4)</f>
        <v>0</v>
      </c>
      <c r="AG328">
        <f>V328+AF328+AD328+AE328</f>
        <v>0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MAX(0,($B$13+$C$13*DT328)/(1+$D$13*DT328)*DM328/(DO328+273)*$E$13)</f>
        <v>0</v>
      </c>
      <c r="AM328" t="s">
        <v>422</v>
      </c>
      <c r="AN328" t="s">
        <v>422</v>
      </c>
      <c r="AO328">
        <v>0</v>
      </c>
      <c r="AP328">
        <v>0</v>
      </c>
      <c r="AQ328">
        <f>1-AO328/AP328</f>
        <v>0</v>
      </c>
      <c r="AR328">
        <v>0</v>
      </c>
      <c r="AS328" t="s">
        <v>422</v>
      </c>
      <c r="AT328" t="s">
        <v>422</v>
      </c>
      <c r="AU328">
        <v>0</v>
      </c>
      <c r="AV328">
        <v>0</v>
      </c>
      <c r="AW328">
        <f>1-AU328/AV328</f>
        <v>0</v>
      </c>
      <c r="AX328">
        <v>0.5</v>
      </c>
      <c r="AY328">
        <f>CX328</f>
        <v>0</v>
      </c>
      <c r="AZ328">
        <f>M328</f>
        <v>0</v>
      </c>
      <c r="BA328">
        <f>AW328*AX328*AY328</f>
        <v>0</v>
      </c>
      <c r="BB328">
        <f>(AZ328-AR328)/AY328</f>
        <v>0</v>
      </c>
      <c r="BC328">
        <f>(AP328-AV328)/AV328</f>
        <v>0</v>
      </c>
      <c r="BD328">
        <f>AO328/(AQ328+AO328/AV328)</f>
        <v>0</v>
      </c>
      <c r="BE328" t="s">
        <v>422</v>
      </c>
      <c r="BF328">
        <v>0</v>
      </c>
      <c r="BG328">
        <f>IF(BF328&lt;&gt;0, BF328, BD328)</f>
        <v>0</v>
      </c>
      <c r="BH328">
        <f>1-BG328/AV328</f>
        <v>0</v>
      </c>
      <c r="BI328">
        <f>(AV328-AU328)/(AV328-BG328)</f>
        <v>0</v>
      </c>
      <c r="BJ328">
        <f>(AP328-AV328)/(AP328-BG328)</f>
        <v>0</v>
      </c>
      <c r="BK328">
        <f>(AV328-AU328)/(AV328-AO328)</f>
        <v>0</v>
      </c>
      <c r="BL328">
        <f>(AP328-AV328)/(AP328-AO328)</f>
        <v>0</v>
      </c>
      <c r="BM328">
        <f>(BI328*BG328/AU328)</f>
        <v>0</v>
      </c>
      <c r="BN328">
        <f>(1-BM328)</f>
        <v>0</v>
      </c>
      <c r="CW328">
        <f>$B$11*DU328+$C$11*DV328+$F$11*EG328*(1-EJ328)</f>
        <v>0</v>
      </c>
      <c r="CX328">
        <f>CW328*CY328</f>
        <v>0</v>
      </c>
      <c r="CY328">
        <f>($B$11*$D$9+$C$11*$D$9+$F$11*((ET328+EL328)/MAX(ET328+EL328+EU328, 0.1)*$I$9+EU328/MAX(ET328+EL328+EU328, 0.1)*$J$9))/($B$11+$C$11+$F$11)</f>
        <v>0</v>
      </c>
      <c r="CZ328">
        <f>($B$11*$K$9+$C$11*$K$9+$F$11*((ET328+EL328)/MAX(ET328+EL328+EU328, 0.1)*$P$9+EU328/MAX(ET328+EL328+EU328, 0.1)*$Q$9))/($B$11+$C$11+$F$11)</f>
        <v>0</v>
      </c>
      <c r="DA328">
        <v>5.52</v>
      </c>
      <c r="DB328">
        <v>0.5</v>
      </c>
      <c r="DC328" t="s">
        <v>423</v>
      </c>
      <c r="DD328">
        <v>2</v>
      </c>
      <c r="DE328">
        <v>1758507578.5</v>
      </c>
      <c r="DF328">
        <v>420.4412222222222</v>
      </c>
      <c r="DG328">
        <v>419.975</v>
      </c>
      <c r="DH328">
        <v>23.7497</v>
      </c>
      <c r="DI328">
        <v>23.74622222222222</v>
      </c>
      <c r="DJ328">
        <v>420.3222222222223</v>
      </c>
      <c r="DK328">
        <v>23.52035555555555</v>
      </c>
      <c r="DL328">
        <v>499.9183333333334</v>
      </c>
      <c r="DM328">
        <v>89.97988888888888</v>
      </c>
      <c r="DN328">
        <v>0.05441029999999999</v>
      </c>
      <c r="DO328">
        <v>30.014</v>
      </c>
      <c r="DP328">
        <v>29.98571111111111</v>
      </c>
      <c r="DQ328">
        <v>999.9000000000001</v>
      </c>
      <c r="DR328">
        <v>0</v>
      </c>
      <c r="DS328">
        <v>0</v>
      </c>
      <c r="DT328">
        <v>9982.714444444446</v>
      </c>
      <c r="DU328">
        <v>0</v>
      </c>
      <c r="DV328">
        <v>1.65492</v>
      </c>
      <c r="DW328">
        <v>0.4662983333333334</v>
      </c>
      <c r="DX328">
        <v>430.6694444444445</v>
      </c>
      <c r="DY328">
        <v>430.1904444444445</v>
      </c>
      <c r="DZ328">
        <v>0.003492355555555555</v>
      </c>
      <c r="EA328">
        <v>419.975</v>
      </c>
      <c r="EB328">
        <v>23.74622222222222</v>
      </c>
      <c r="EC328">
        <v>2.136997777777778</v>
      </c>
      <c r="ED328">
        <v>2.136682222222222</v>
      </c>
      <c r="EE328">
        <v>18.49765555555556</v>
      </c>
      <c r="EF328">
        <v>18.4953</v>
      </c>
      <c r="EG328">
        <v>0.00500056</v>
      </c>
      <c r="EH328">
        <v>0</v>
      </c>
      <c r="EI328">
        <v>0</v>
      </c>
      <c r="EJ328">
        <v>0</v>
      </c>
      <c r="EK328">
        <v>-0.9000000000000001</v>
      </c>
      <c r="EL328">
        <v>0.00500056</v>
      </c>
      <c r="EM328">
        <v>-3.677777777777777</v>
      </c>
      <c r="EN328">
        <v>-2.133333333333333</v>
      </c>
      <c r="EO328">
        <v>35.625</v>
      </c>
      <c r="EP328">
        <v>38.812</v>
      </c>
      <c r="EQ328">
        <v>37.18011111111111</v>
      </c>
      <c r="ER328">
        <v>38.312</v>
      </c>
      <c r="ES328">
        <v>37.60400000000001</v>
      </c>
      <c r="ET328">
        <v>0</v>
      </c>
      <c r="EU328">
        <v>0</v>
      </c>
      <c r="EV328">
        <v>0</v>
      </c>
      <c r="EW328">
        <v>1758507583.3</v>
      </c>
      <c r="EX328">
        <v>0</v>
      </c>
      <c r="EY328">
        <v>-2.684</v>
      </c>
      <c r="EZ328">
        <v>-2.730769308196494</v>
      </c>
      <c r="FA328">
        <v>34.68461588127373</v>
      </c>
      <c r="FB328">
        <v>-4.364000000000001</v>
      </c>
      <c r="FC328">
        <v>15</v>
      </c>
      <c r="FD328">
        <v>0</v>
      </c>
      <c r="FE328" t="s">
        <v>424</v>
      </c>
      <c r="FF328">
        <v>1747148579.5</v>
      </c>
      <c r="FG328">
        <v>1747148584.5</v>
      </c>
      <c r="FH328">
        <v>0</v>
      </c>
      <c r="FI328">
        <v>0.162</v>
      </c>
      <c r="FJ328">
        <v>-0.001</v>
      </c>
      <c r="FK328">
        <v>0.139</v>
      </c>
      <c r="FL328">
        <v>0.058</v>
      </c>
      <c r="FM328">
        <v>420</v>
      </c>
      <c r="FN328">
        <v>16</v>
      </c>
      <c r="FO328">
        <v>0.19</v>
      </c>
      <c r="FP328">
        <v>0.02</v>
      </c>
      <c r="FQ328">
        <v>0.4399787</v>
      </c>
      <c r="FR328">
        <v>0.002471482176359418</v>
      </c>
      <c r="FS328">
        <v>0.03768123355942584</v>
      </c>
      <c r="FT328">
        <v>1</v>
      </c>
      <c r="FU328">
        <v>-2.861764705882353</v>
      </c>
      <c r="FV328">
        <v>2.30252093791956</v>
      </c>
      <c r="FW328">
        <v>6.71924429862739</v>
      </c>
      <c r="FX328">
        <v>0</v>
      </c>
      <c r="FY328">
        <v>0.00310301725</v>
      </c>
      <c r="FZ328">
        <v>0.004223518311444645</v>
      </c>
      <c r="GA328">
        <v>0.001064742446923169</v>
      </c>
      <c r="GB328">
        <v>1</v>
      </c>
      <c r="GC328">
        <v>2</v>
      </c>
      <c r="GD328">
        <v>3</v>
      </c>
      <c r="GE328" t="s">
        <v>434</v>
      </c>
      <c r="GF328">
        <v>3.12712</v>
      </c>
      <c r="GG328">
        <v>2.73213</v>
      </c>
      <c r="GH328">
        <v>0.08532969999999999</v>
      </c>
      <c r="GI328">
        <v>0.0857289</v>
      </c>
      <c r="GJ328">
        <v>0.105593</v>
      </c>
      <c r="GK328">
        <v>0.106122</v>
      </c>
      <c r="GL328">
        <v>27413.5</v>
      </c>
      <c r="GM328">
        <v>26555.8</v>
      </c>
      <c r="GN328">
        <v>30513</v>
      </c>
      <c r="GO328">
        <v>29301</v>
      </c>
      <c r="GP328">
        <v>37667.6</v>
      </c>
      <c r="GQ328">
        <v>34448.8</v>
      </c>
      <c r="GR328">
        <v>46684.1</v>
      </c>
      <c r="GS328">
        <v>43528.5</v>
      </c>
      <c r="GT328">
        <v>1.81693</v>
      </c>
      <c r="GU328">
        <v>1.87695</v>
      </c>
      <c r="GV328">
        <v>0.0824034</v>
      </c>
      <c r="GW328">
        <v>0</v>
      </c>
      <c r="GX328">
        <v>28.6428</v>
      </c>
      <c r="GY328">
        <v>999.9</v>
      </c>
      <c r="GZ328">
        <v>54.6</v>
      </c>
      <c r="HA328">
        <v>31.1</v>
      </c>
      <c r="HB328">
        <v>27.5306</v>
      </c>
      <c r="HC328">
        <v>63.3718</v>
      </c>
      <c r="HD328">
        <v>16.4663</v>
      </c>
      <c r="HE328">
        <v>1</v>
      </c>
      <c r="HF328">
        <v>0.163572</v>
      </c>
      <c r="HG328">
        <v>-1.29718</v>
      </c>
      <c r="HH328">
        <v>20.213</v>
      </c>
      <c r="HI328">
        <v>5.23541</v>
      </c>
      <c r="HJ328">
        <v>11.974</v>
      </c>
      <c r="HK328">
        <v>4.9724</v>
      </c>
      <c r="HL328">
        <v>3.291</v>
      </c>
      <c r="HM328">
        <v>9999</v>
      </c>
      <c r="HN328">
        <v>9999</v>
      </c>
      <c r="HO328">
        <v>9999</v>
      </c>
      <c r="HP328">
        <v>999.9</v>
      </c>
      <c r="HQ328">
        <v>4.97294</v>
      </c>
      <c r="HR328">
        <v>1.87736</v>
      </c>
      <c r="HS328">
        <v>1.87546</v>
      </c>
      <c r="HT328">
        <v>1.87823</v>
      </c>
      <c r="HU328">
        <v>1.87498</v>
      </c>
      <c r="HV328">
        <v>1.87854</v>
      </c>
      <c r="HW328">
        <v>1.87568</v>
      </c>
      <c r="HX328">
        <v>1.87684</v>
      </c>
      <c r="HY328">
        <v>0</v>
      </c>
      <c r="HZ328">
        <v>0</v>
      </c>
      <c r="IA328">
        <v>0</v>
      </c>
      <c r="IB328">
        <v>0</v>
      </c>
      <c r="IC328" t="s">
        <v>426</v>
      </c>
      <c r="ID328" t="s">
        <v>427</v>
      </c>
      <c r="IE328" t="s">
        <v>428</v>
      </c>
      <c r="IF328" t="s">
        <v>428</v>
      </c>
      <c r="IG328" t="s">
        <v>428</v>
      </c>
      <c r="IH328" t="s">
        <v>428</v>
      </c>
      <c r="II328">
        <v>0</v>
      </c>
      <c r="IJ328">
        <v>100</v>
      </c>
      <c r="IK328">
        <v>100</v>
      </c>
      <c r="IL328">
        <v>0.119</v>
      </c>
      <c r="IM328">
        <v>0.2294</v>
      </c>
      <c r="IN328">
        <v>-0.2620446997112612</v>
      </c>
      <c r="IO328">
        <v>0.0009670109888777422</v>
      </c>
      <c r="IP328">
        <v>-2.06069886015755E-07</v>
      </c>
      <c r="IQ328">
        <v>1.492131737393187E-10</v>
      </c>
      <c r="IR328">
        <v>-0.04753701319922854</v>
      </c>
      <c r="IS328">
        <v>-0.001311061913088307</v>
      </c>
      <c r="IT328">
        <v>0.0006994928358591311</v>
      </c>
      <c r="IU328">
        <v>-6.08881213830995E-06</v>
      </c>
      <c r="IV328">
        <v>3</v>
      </c>
      <c r="IW328">
        <v>2112</v>
      </c>
      <c r="IX328">
        <v>1</v>
      </c>
      <c r="IY328">
        <v>30</v>
      </c>
      <c r="IZ328">
        <v>189316.7</v>
      </c>
      <c r="JA328">
        <v>189316.6</v>
      </c>
      <c r="JB328">
        <v>1.1145</v>
      </c>
      <c r="JC328">
        <v>2.55615</v>
      </c>
      <c r="JD328">
        <v>1.39893</v>
      </c>
      <c r="JE328">
        <v>2.35229</v>
      </c>
      <c r="JF328">
        <v>1.44897</v>
      </c>
      <c r="JG328">
        <v>2.57568</v>
      </c>
      <c r="JH328">
        <v>37.3858</v>
      </c>
      <c r="JI328">
        <v>24.2188</v>
      </c>
      <c r="JJ328">
        <v>18</v>
      </c>
      <c r="JK328">
        <v>475.591</v>
      </c>
      <c r="JL328">
        <v>483.614</v>
      </c>
      <c r="JM328">
        <v>30.6116</v>
      </c>
      <c r="JN328">
        <v>29.2664</v>
      </c>
      <c r="JO328">
        <v>30.0001</v>
      </c>
      <c r="JP328">
        <v>28.9435</v>
      </c>
      <c r="JQ328">
        <v>29.002</v>
      </c>
      <c r="JR328">
        <v>22.3379</v>
      </c>
      <c r="JS328">
        <v>22.0361</v>
      </c>
      <c r="JT328">
        <v>100</v>
      </c>
      <c r="JU328">
        <v>30.6156</v>
      </c>
      <c r="JV328">
        <v>420</v>
      </c>
      <c r="JW328">
        <v>23.7349</v>
      </c>
      <c r="JX328">
        <v>100.882</v>
      </c>
      <c r="JY328">
        <v>100.133</v>
      </c>
    </row>
    <row r="329" spans="1:285">
      <c r="A329">
        <v>313</v>
      </c>
      <c r="B329">
        <v>1758507583.5</v>
      </c>
      <c r="C329">
        <v>4066.900000095367</v>
      </c>
      <c r="D329" t="s">
        <v>1058</v>
      </c>
      <c r="E329" t="s">
        <v>1059</v>
      </c>
      <c r="F329">
        <v>5</v>
      </c>
      <c r="G329" t="s">
        <v>975</v>
      </c>
      <c r="H329" t="s">
        <v>420</v>
      </c>
      <c r="I329" t="s">
        <v>421</v>
      </c>
      <c r="J329">
        <v>1758507580.5</v>
      </c>
      <c r="K329">
        <f>(L329)/1000</f>
        <v>0</v>
      </c>
      <c r="L329">
        <f>1000*DL329*AJ329*(DH329-DI329)/(100*DA329*(1000-AJ329*DH329))</f>
        <v>0</v>
      </c>
      <c r="M329">
        <f>DL329*AJ329*(DG329-DF329*(1000-AJ329*DI329)/(1000-AJ329*DH329))/(100*DA329)</f>
        <v>0</v>
      </c>
      <c r="N329">
        <f>DF329 - IF(AJ329&gt;1, M329*DA329*100.0/(AL329), 0)</f>
        <v>0</v>
      </c>
      <c r="O329">
        <f>((U329-K329/2)*N329-M329)/(U329+K329/2)</f>
        <v>0</v>
      </c>
      <c r="P329">
        <f>O329*(DM329+DN329)/1000.0</f>
        <v>0</v>
      </c>
      <c r="Q329">
        <f>(DF329 - IF(AJ329&gt;1, M329*DA329*100.0/(AL329), 0))*(DM329+DN329)/1000.0</f>
        <v>0</v>
      </c>
      <c r="R329">
        <f>2.0/((1/T329-1/S329)+SIGN(T329)*SQRT((1/T329-1/S329)*(1/T329-1/S329) + 4*DB329/((DB329+1)*(DB329+1))*(2*1/T329*1/S329-1/S329*1/S329)))</f>
        <v>0</v>
      </c>
      <c r="S329">
        <f>IF(LEFT(DC329,1)&lt;&gt;"0",IF(LEFT(DC329,1)="1",3.0,DD329),$D$5+$E$5*(DT329*DM329/($K$5*1000))+$F$5*(DT329*DM329/($K$5*1000))*MAX(MIN(DA329,$J$5),$I$5)*MAX(MIN(DA329,$J$5),$I$5)+$G$5*MAX(MIN(DA329,$J$5),$I$5)*(DT329*DM329/($K$5*1000))+$H$5*(DT329*DM329/($K$5*1000))*(DT329*DM329/($K$5*1000)))</f>
        <v>0</v>
      </c>
      <c r="T329">
        <f>K329*(1000-(1000*0.61365*exp(17.502*X329/(240.97+X329))/(DM329+DN329)+DH329)/2)/(1000*0.61365*exp(17.502*X329/(240.97+X329))/(DM329+DN329)-DH329)</f>
        <v>0</v>
      </c>
      <c r="U329">
        <f>1/((DB329+1)/(R329/1.6)+1/(S329/1.37)) + DB329/((DB329+1)/(R329/1.6) + DB329/(S329/1.37))</f>
        <v>0</v>
      </c>
      <c r="V329">
        <f>(CW329*CZ329)</f>
        <v>0</v>
      </c>
      <c r="W329">
        <f>(DO329+(V329+2*0.95*5.67E-8*(((DO329+$B$7)+273)^4-(DO329+273)^4)-44100*K329)/(1.84*29.3*S329+8*0.95*5.67E-8*(DO329+273)^3))</f>
        <v>0</v>
      </c>
      <c r="X329">
        <f>($C$7*DP329+$D$7*DQ329+$E$7*W329)</f>
        <v>0</v>
      </c>
      <c r="Y329">
        <f>0.61365*exp(17.502*X329/(240.97+X329))</f>
        <v>0</v>
      </c>
      <c r="Z329">
        <f>(AA329/AB329*100)</f>
        <v>0</v>
      </c>
      <c r="AA329">
        <f>DH329*(DM329+DN329)/1000</f>
        <v>0</v>
      </c>
      <c r="AB329">
        <f>0.61365*exp(17.502*DO329/(240.97+DO329))</f>
        <v>0</v>
      </c>
      <c r="AC329">
        <f>(Y329-DH329*(DM329+DN329)/1000)</f>
        <v>0</v>
      </c>
      <c r="AD329">
        <f>(-K329*44100)</f>
        <v>0</v>
      </c>
      <c r="AE329">
        <f>2*29.3*S329*0.92*(DO329-X329)</f>
        <v>0</v>
      </c>
      <c r="AF329">
        <f>2*0.95*5.67E-8*(((DO329+$B$7)+273)^4-(X329+273)^4)</f>
        <v>0</v>
      </c>
      <c r="AG329">
        <f>V329+AF329+AD329+AE329</f>
        <v>0</v>
      </c>
      <c r="AH329">
        <v>5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MAX(0,($B$13+$C$13*DT329)/(1+$D$13*DT329)*DM329/(DO329+273)*$E$13)</f>
        <v>0</v>
      </c>
      <c r="AM329" t="s">
        <v>422</v>
      </c>
      <c r="AN329" t="s">
        <v>422</v>
      </c>
      <c r="AO329">
        <v>0</v>
      </c>
      <c r="AP329">
        <v>0</v>
      </c>
      <c r="AQ329">
        <f>1-AO329/AP329</f>
        <v>0</v>
      </c>
      <c r="AR329">
        <v>0</v>
      </c>
      <c r="AS329" t="s">
        <v>422</v>
      </c>
      <c r="AT329" t="s">
        <v>422</v>
      </c>
      <c r="AU329">
        <v>0</v>
      </c>
      <c r="AV329">
        <v>0</v>
      </c>
      <c r="AW329">
        <f>1-AU329/AV329</f>
        <v>0</v>
      </c>
      <c r="AX329">
        <v>0.5</v>
      </c>
      <c r="AY329">
        <f>CX329</f>
        <v>0</v>
      </c>
      <c r="AZ329">
        <f>M329</f>
        <v>0</v>
      </c>
      <c r="BA329">
        <f>AW329*AX329*AY329</f>
        <v>0</v>
      </c>
      <c r="BB329">
        <f>(AZ329-AR329)/AY329</f>
        <v>0</v>
      </c>
      <c r="BC329">
        <f>(AP329-AV329)/AV329</f>
        <v>0</v>
      </c>
      <c r="BD329">
        <f>AO329/(AQ329+AO329/AV329)</f>
        <v>0</v>
      </c>
      <c r="BE329" t="s">
        <v>422</v>
      </c>
      <c r="BF329">
        <v>0</v>
      </c>
      <c r="BG329">
        <f>IF(BF329&lt;&gt;0, BF329, BD329)</f>
        <v>0</v>
      </c>
      <c r="BH329">
        <f>1-BG329/AV329</f>
        <v>0</v>
      </c>
      <c r="BI329">
        <f>(AV329-AU329)/(AV329-BG329)</f>
        <v>0</v>
      </c>
      <c r="BJ329">
        <f>(AP329-AV329)/(AP329-BG329)</f>
        <v>0</v>
      </c>
      <c r="BK329">
        <f>(AV329-AU329)/(AV329-AO329)</f>
        <v>0</v>
      </c>
      <c r="BL329">
        <f>(AP329-AV329)/(AP329-AO329)</f>
        <v>0</v>
      </c>
      <c r="BM329">
        <f>(BI329*BG329/AU329)</f>
        <v>0</v>
      </c>
      <c r="BN329">
        <f>(1-BM329)</f>
        <v>0</v>
      </c>
      <c r="CW329">
        <f>$B$11*DU329+$C$11*DV329+$F$11*EG329*(1-EJ329)</f>
        <v>0</v>
      </c>
      <c r="CX329">
        <f>CW329*CY329</f>
        <v>0</v>
      </c>
      <c r="CY329">
        <f>($B$11*$D$9+$C$11*$D$9+$F$11*((ET329+EL329)/MAX(ET329+EL329+EU329, 0.1)*$I$9+EU329/MAX(ET329+EL329+EU329, 0.1)*$J$9))/($B$11+$C$11+$F$11)</f>
        <v>0</v>
      </c>
      <c r="CZ329">
        <f>($B$11*$K$9+$C$11*$K$9+$F$11*((ET329+EL329)/MAX(ET329+EL329+EU329, 0.1)*$P$9+EU329/MAX(ET329+EL329+EU329, 0.1)*$Q$9))/($B$11+$C$11+$F$11)</f>
        <v>0</v>
      </c>
      <c r="DA329">
        <v>5.52</v>
      </c>
      <c r="DB329">
        <v>0.5</v>
      </c>
      <c r="DC329" t="s">
        <v>423</v>
      </c>
      <c r="DD329">
        <v>2</v>
      </c>
      <c r="DE329">
        <v>1758507580.5</v>
      </c>
      <c r="DF329">
        <v>420.4443333333333</v>
      </c>
      <c r="DG329">
        <v>419.9692222222222</v>
      </c>
      <c r="DH329">
        <v>23.74962222222222</v>
      </c>
      <c r="DI329">
        <v>23.74622222222222</v>
      </c>
      <c r="DJ329">
        <v>420.3253333333333</v>
      </c>
      <c r="DK329">
        <v>23.52026666666667</v>
      </c>
      <c r="DL329">
        <v>499.9613333333334</v>
      </c>
      <c r="DM329">
        <v>89.98044444444444</v>
      </c>
      <c r="DN329">
        <v>0.05442715555555555</v>
      </c>
      <c r="DO329">
        <v>30.014</v>
      </c>
      <c r="DP329">
        <v>29.98597777777778</v>
      </c>
      <c r="DQ329">
        <v>999.9000000000001</v>
      </c>
      <c r="DR329">
        <v>0</v>
      </c>
      <c r="DS329">
        <v>0</v>
      </c>
      <c r="DT329">
        <v>9995.080000000002</v>
      </c>
      <c r="DU329">
        <v>0</v>
      </c>
      <c r="DV329">
        <v>1.65492</v>
      </c>
      <c r="DW329">
        <v>0.4752976666666667</v>
      </c>
      <c r="DX329">
        <v>430.6725555555556</v>
      </c>
      <c r="DY329">
        <v>430.1844444444445</v>
      </c>
      <c r="DZ329">
        <v>0.003402498888888889</v>
      </c>
      <c r="EA329">
        <v>419.9692222222222</v>
      </c>
      <c r="EB329">
        <v>23.74622222222222</v>
      </c>
      <c r="EC329">
        <v>2.137002222222223</v>
      </c>
      <c r="ED329">
        <v>2.136695555555556</v>
      </c>
      <c r="EE329">
        <v>18.4977</v>
      </c>
      <c r="EF329">
        <v>18.4954</v>
      </c>
      <c r="EG329">
        <v>0.00500056</v>
      </c>
      <c r="EH329">
        <v>0</v>
      </c>
      <c r="EI329">
        <v>0</v>
      </c>
      <c r="EJ329">
        <v>0</v>
      </c>
      <c r="EK329">
        <v>-0.5333333333333334</v>
      </c>
      <c r="EL329">
        <v>0.00500056</v>
      </c>
      <c r="EM329">
        <v>-5.18888888888889</v>
      </c>
      <c r="EN329">
        <v>-2.566666666666666</v>
      </c>
      <c r="EO329">
        <v>35.625</v>
      </c>
      <c r="EP329">
        <v>38.79133333333333</v>
      </c>
      <c r="EQ329">
        <v>37.15944444444445</v>
      </c>
      <c r="ER329">
        <v>38.29822222222222</v>
      </c>
      <c r="ES329">
        <v>37.583</v>
      </c>
      <c r="ET329">
        <v>0</v>
      </c>
      <c r="EU329">
        <v>0</v>
      </c>
      <c r="EV329">
        <v>0</v>
      </c>
      <c r="EW329">
        <v>1758507585.7</v>
      </c>
      <c r="EX329">
        <v>0</v>
      </c>
      <c r="EY329">
        <v>-1.72</v>
      </c>
      <c r="EZ329">
        <v>-0.7692307875706585</v>
      </c>
      <c r="FA329">
        <v>7.723077281927453</v>
      </c>
      <c r="FB329">
        <v>-4.132000000000001</v>
      </c>
      <c r="FC329">
        <v>15</v>
      </c>
      <c r="FD329">
        <v>0</v>
      </c>
      <c r="FE329" t="s">
        <v>424</v>
      </c>
      <c r="FF329">
        <v>1747148579.5</v>
      </c>
      <c r="FG329">
        <v>1747148584.5</v>
      </c>
      <c r="FH329">
        <v>0</v>
      </c>
      <c r="FI329">
        <v>0.162</v>
      </c>
      <c r="FJ329">
        <v>-0.001</v>
      </c>
      <c r="FK329">
        <v>0.139</v>
      </c>
      <c r="FL329">
        <v>0.058</v>
      </c>
      <c r="FM329">
        <v>420</v>
      </c>
      <c r="FN329">
        <v>16</v>
      </c>
      <c r="FO329">
        <v>0.19</v>
      </c>
      <c r="FP329">
        <v>0.02</v>
      </c>
      <c r="FQ329">
        <v>0.4394165853658537</v>
      </c>
      <c r="FR329">
        <v>0.06377259930313596</v>
      </c>
      <c r="FS329">
        <v>0.03647982481904318</v>
      </c>
      <c r="FT329">
        <v>1</v>
      </c>
      <c r="FU329">
        <v>-2.65</v>
      </c>
      <c r="FV329">
        <v>-3.518716638738454</v>
      </c>
      <c r="FW329">
        <v>6.620833873196834</v>
      </c>
      <c r="FX329">
        <v>0</v>
      </c>
      <c r="FY329">
        <v>0.003223977073170732</v>
      </c>
      <c r="FZ329">
        <v>0.003534870313588853</v>
      </c>
      <c r="GA329">
        <v>0.001021589816299597</v>
      </c>
      <c r="GB329">
        <v>1</v>
      </c>
      <c r="GC329">
        <v>2</v>
      </c>
      <c r="GD329">
        <v>3</v>
      </c>
      <c r="GE329" t="s">
        <v>434</v>
      </c>
      <c r="GF329">
        <v>3.12723</v>
      </c>
      <c r="GG329">
        <v>2.73202</v>
      </c>
      <c r="GH329">
        <v>0.0853315</v>
      </c>
      <c r="GI329">
        <v>0.0857243</v>
      </c>
      <c r="GJ329">
        <v>0.105592</v>
      </c>
      <c r="GK329">
        <v>0.106124</v>
      </c>
      <c r="GL329">
        <v>27413.4</v>
      </c>
      <c r="GM329">
        <v>26555.9</v>
      </c>
      <c r="GN329">
        <v>30513</v>
      </c>
      <c r="GO329">
        <v>29301</v>
      </c>
      <c r="GP329">
        <v>37667.6</v>
      </c>
      <c r="GQ329">
        <v>34448.8</v>
      </c>
      <c r="GR329">
        <v>46684.1</v>
      </c>
      <c r="GS329">
        <v>43528.6</v>
      </c>
      <c r="GT329">
        <v>1.81723</v>
      </c>
      <c r="GU329">
        <v>1.87682</v>
      </c>
      <c r="GV329">
        <v>0.0831485</v>
      </c>
      <c r="GW329">
        <v>0</v>
      </c>
      <c r="GX329">
        <v>28.6416</v>
      </c>
      <c r="GY329">
        <v>999.9</v>
      </c>
      <c r="GZ329">
        <v>54.6</v>
      </c>
      <c r="HA329">
        <v>31.1</v>
      </c>
      <c r="HB329">
        <v>27.531</v>
      </c>
      <c r="HC329">
        <v>63.3218</v>
      </c>
      <c r="HD329">
        <v>16.4463</v>
      </c>
      <c r="HE329">
        <v>1</v>
      </c>
      <c r="HF329">
        <v>0.163552</v>
      </c>
      <c r="HG329">
        <v>-1.29607</v>
      </c>
      <c r="HH329">
        <v>20.2128</v>
      </c>
      <c r="HI329">
        <v>5.23541</v>
      </c>
      <c r="HJ329">
        <v>11.974</v>
      </c>
      <c r="HK329">
        <v>4.9725</v>
      </c>
      <c r="HL329">
        <v>3.291</v>
      </c>
      <c r="HM329">
        <v>9999</v>
      </c>
      <c r="HN329">
        <v>9999</v>
      </c>
      <c r="HO329">
        <v>9999</v>
      </c>
      <c r="HP329">
        <v>999.9</v>
      </c>
      <c r="HQ329">
        <v>4.97293</v>
      </c>
      <c r="HR329">
        <v>1.87734</v>
      </c>
      <c r="HS329">
        <v>1.87545</v>
      </c>
      <c r="HT329">
        <v>1.87821</v>
      </c>
      <c r="HU329">
        <v>1.87498</v>
      </c>
      <c r="HV329">
        <v>1.87853</v>
      </c>
      <c r="HW329">
        <v>1.87565</v>
      </c>
      <c r="HX329">
        <v>1.87683</v>
      </c>
      <c r="HY329">
        <v>0</v>
      </c>
      <c r="HZ329">
        <v>0</v>
      </c>
      <c r="IA329">
        <v>0</v>
      </c>
      <c r="IB329">
        <v>0</v>
      </c>
      <c r="IC329" t="s">
        <v>426</v>
      </c>
      <c r="ID329" t="s">
        <v>427</v>
      </c>
      <c r="IE329" t="s">
        <v>428</v>
      </c>
      <c r="IF329" t="s">
        <v>428</v>
      </c>
      <c r="IG329" t="s">
        <v>428</v>
      </c>
      <c r="IH329" t="s">
        <v>428</v>
      </c>
      <c r="II329">
        <v>0</v>
      </c>
      <c r="IJ329">
        <v>100</v>
      </c>
      <c r="IK329">
        <v>100</v>
      </c>
      <c r="IL329">
        <v>0.12</v>
      </c>
      <c r="IM329">
        <v>0.2293</v>
      </c>
      <c r="IN329">
        <v>-0.2620446997112612</v>
      </c>
      <c r="IO329">
        <v>0.0009670109888777422</v>
      </c>
      <c r="IP329">
        <v>-2.06069886015755E-07</v>
      </c>
      <c r="IQ329">
        <v>1.492131737393187E-10</v>
      </c>
      <c r="IR329">
        <v>-0.04753701319922854</v>
      </c>
      <c r="IS329">
        <v>-0.001311061913088307</v>
      </c>
      <c r="IT329">
        <v>0.0006994928358591311</v>
      </c>
      <c r="IU329">
        <v>-6.08881213830995E-06</v>
      </c>
      <c r="IV329">
        <v>3</v>
      </c>
      <c r="IW329">
        <v>2112</v>
      </c>
      <c r="IX329">
        <v>1</v>
      </c>
      <c r="IY329">
        <v>30</v>
      </c>
      <c r="IZ329">
        <v>189316.7</v>
      </c>
      <c r="JA329">
        <v>189316.6</v>
      </c>
      <c r="JB329">
        <v>1.1145</v>
      </c>
      <c r="JC329">
        <v>2.55737</v>
      </c>
      <c r="JD329">
        <v>1.39893</v>
      </c>
      <c r="JE329">
        <v>2.35229</v>
      </c>
      <c r="JF329">
        <v>1.44897</v>
      </c>
      <c r="JG329">
        <v>2.51343</v>
      </c>
      <c r="JH329">
        <v>37.4098</v>
      </c>
      <c r="JI329">
        <v>24.2188</v>
      </c>
      <c r="JJ329">
        <v>18</v>
      </c>
      <c r="JK329">
        <v>475.759</v>
      </c>
      <c r="JL329">
        <v>483.532</v>
      </c>
      <c r="JM329">
        <v>30.6152</v>
      </c>
      <c r="JN329">
        <v>29.2664</v>
      </c>
      <c r="JO329">
        <v>30.0001</v>
      </c>
      <c r="JP329">
        <v>28.9441</v>
      </c>
      <c r="JQ329">
        <v>29.0022</v>
      </c>
      <c r="JR329">
        <v>22.3399</v>
      </c>
      <c r="JS329">
        <v>22.0361</v>
      </c>
      <c r="JT329">
        <v>100</v>
      </c>
      <c r="JU329">
        <v>30.6156</v>
      </c>
      <c r="JV329">
        <v>420</v>
      </c>
      <c r="JW329">
        <v>23.7349</v>
      </c>
      <c r="JX329">
        <v>100.883</v>
      </c>
      <c r="JY329">
        <v>100.133</v>
      </c>
    </row>
    <row r="330" spans="1:285">
      <c r="A330">
        <v>314</v>
      </c>
      <c r="B330">
        <v>1758507585.5</v>
      </c>
      <c r="C330">
        <v>4068.900000095367</v>
      </c>
      <c r="D330" t="s">
        <v>1060</v>
      </c>
      <c r="E330" t="s">
        <v>1061</v>
      </c>
      <c r="F330">
        <v>5</v>
      </c>
      <c r="G330" t="s">
        <v>975</v>
      </c>
      <c r="H330" t="s">
        <v>420</v>
      </c>
      <c r="I330" t="s">
        <v>421</v>
      </c>
      <c r="J330">
        <v>1758507582.5</v>
      </c>
      <c r="K330">
        <f>(L330)/1000</f>
        <v>0</v>
      </c>
      <c r="L330">
        <f>1000*DL330*AJ330*(DH330-DI330)/(100*DA330*(1000-AJ330*DH330))</f>
        <v>0</v>
      </c>
      <c r="M330">
        <f>DL330*AJ330*(DG330-DF330*(1000-AJ330*DI330)/(1000-AJ330*DH330))/(100*DA330)</f>
        <v>0</v>
      </c>
      <c r="N330">
        <f>DF330 - IF(AJ330&gt;1, M330*DA330*100.0/(AL330), 0)</f>
        <v>0</v>
      </c>
      <c r="O330">
        <f>((U330-K330/2)*N330-M330)/(U330+K330/2)</f>
        <v>0</v>
      </c>
      <c r="P330">
        <f>O330*(DM330+DN330)/1000.0</f>
        <v>0</v>
      </c>
      <c r="Q330">
        <f>(DF330 - IF(AJ330&gt;1, M330*DA330*100.0/(AL330), 0))*(DM330+DN330)/1000.0</f>
        <v>0</v>
      </c>
      <c r="R330">
        <f>2.0/((1/T330-1/S330)+SIGN(T330)*SQRT((1/T330-1/S330)*(1/T330-1/S330) + 4*DB330/((DB330+1)*(DB330+1))*(2*1/T330*1/S330-1/S330*1/S330)))</f>
        <v>0</v>
      </c>
      <c r="S330">
        <f>IF(LEFT(DC330,1)&lt;&gt;"0",IF(LEFT(DC330,1)="1",3.0,DD330),$D$5+$E$5*(DT330*DM330/($K$5*1000))+$F$5*(DT330*DM330/($K$5*1000))*MAX(MIN(DA330,$J$5),$I$5)*MAX(MIN(DA330,$J$5),$I$5)+$G$5*MAX(MIN(DA330,$J$5),$I$5)*(DT330*DM330/($K$5*1000))+$H$5*(DT330*DM330/($K$5*1000))*(DT330*DM330/($K$5*1000)))</f>
        <v>0</v>
      </c>
      <c r="T330">
        <f>K330*(1000-(1000*0.61365*exp(17.502*X330/(240.97+X330))/(DM330+DN330)+DH330)/2)/(1000*0.61365*exp(17.502*X330/(240.97+X330))/(DM330+DN330)-DH330)</f>
        <v>0</v>
      </c>
      <c r="U330">
        <f>1/((DB330+1)/(R330/1.6)+1/(S330/1.37)) + DB330/((DB330+1)/(R330/1.6) + DB330/(S330/1.37))</f>
        <v>0</v>
      </c>
      <c r="V330">
        <f>(CW330*CZ330)</f>
        <v>0</v>
      </c>
      <c r="W330">
        <f>(DO330+(V330+2*0.95*5.67E-8*(((DO330+$B$7)+273)^4-(DO330+273)^4)-44100*K330)/(1.84*29.3*S330+8*0.95*5.67E-8*(DO330+273)^3))</f>
        <v>0</v>
      </c>
      <c r="X330">
        <f>($C$7*DP330+$D$7*DQ330+$E$7*W330)</f>
        <v>0</v>
      </c>
      <c r="Y330">
        <f>0.61365*exp(17.502*X330/(240.97+X330))</f>
        <v>0</v>
      </c>
      <c r="Z330">
        <f>(AA330/AB330*100)</f>
        <v>0</v>
      </c>
      <c r="AA330">
        <f>DH330*(DM330+DN330)/1000</f>
        <v>0</v>
      </c>
      <c r="AB330">
        <f>0.61365*exp(17.502*DO330/(240.97+DO330))</f>
        <v>0</v>
      </c>
      <c r="AC330">
        <f>(Y330-DH330*(DM330+DN330)/1000)</f>
        <v>0</v>
      </c>
      <c r="AD330">
        <f>(-K330*44100)</f>
        <v>0</v>
      </c>
      <c r="AE330">
        <f>2*29.3*S330*0.92*(DO330-X330)</f>
        <v>0</v>
      </c>
      <c r="AF330">
        <f>2*0.95*5.67E-8*(((DO330+$B$7)+273)^4-(X330+273)^4)</f>
        <v>0</v>
      </c>
      <c r="AG330">
        <f>V330+AF330+AD330+AE330</f>
        <v>0</v>
      </c>
      <c r="AH330">
        <v>5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MAX(0,($B$13+$C$13*DT330)/(1+$D$13*DT330)*DM330/(DO330+273)*$E$13)</f>
        <v>0</v>
      </c>
      <c r="AM330" t="s">
        <v>422</v>
      </c>
      <c r="AN330" t="s">
        <v>422</v>
      </c>
      <c r="AO330">
        <v>0</v>
      </c>
      <c r="AP330">
        <v>0</v>
      </c>
      <c r="AQ330">
        <f>1-AO330/AP330</f>
        <v>0</v>
      </c>
      <c r="AR330">
        <v>0</v>
      </c>
      <c r="AS330" t="s">
        <v>422</v>
      </c>
      <c r="AT330" t="s">
        <v>422</v>
      </c>
      <c r="AU330">
        <v>0</v>
      </c>
      <c r="AV330">
        <v>0</v>
      </c>
      <c r="AW330">
        <f>1-AU330/AV330</f>
        <v>0</v>
      </c>
      <c r="AX330">
        <v>0.5</v>
      </c>
      <c r="AY330">
        <f>CX330</f>
        <v>0</v>
      </c>
      <c r="AZ330">
        <f>M330</f>
        <v>0</v>
      </c>
      <c r="BA330">
        <f>AW330*AX330*AY330</f>
        <v>0</v>
      </c>
      <c r="BB330">
        <f>(AZ330-AR330)/AY330</f>
        <v>0</v>
      </c>
      <c r="BC330">
        <f>(AP330-AV330)/AV330</f>
        <v>0</v>
      </c>
      <c r="BD330">
        <f>AO330/(AQ330+AO330/AV330)</f>
        <v>0</v>
      </c>
      <c r="BE330" t="s">
        <v>422</v>
      </c>
      <c r="BF330">
        <v>0</v>
      </c>
      <c r="BG330">
        <f>IF(BF330&lt;&gt;0, BF330, BD330)</f>
        <v>0</v>
      </c>
      <c r="BH330">
        <f>1-BG330/AV330</f>
        <v>0</v>
      </c>
      <c r="BI330">
        <f>(AV330-AU330)/(AV330-BG330)</f>
        <v>0</v>
      </c>
      <c r="BJ330">
        <f>(AP330-AV330)/(AP330-BG330)</f>
        <v>0</v>
      </c>
      <c r="BK330">
        <f>(AV330-AU330)/(AV330-AO330)</f>
        <v>0</v>
      </c>
      <c r="BL330">
        <f>(AP330-AV330)/(AP330-AO330)</f>
        <v>0</v>
      </c>
      <c r="BM330">
        <f>(BI330*BG330/AU330)</f>
        <v>0</v>
      </c>
      <c r="BN330">
        <f>(1-BM330)</f>
        <v>0</v>
      </c>
      <c r="CW330">
        <f>$B$11*DU330+$C$11*DV330+$F$11*EG330*(1-EJ330)</f>
        <v>0</v>
      </c>
      <c r="CX330">
        <f>CW330*CY330</f>
        <v>0</v>
      </c>
      <c r="CY330">
        <f>($B$11*$D$9+$C$11*$D$9+$F$11*((ET330+EL330)/MAX(ET330+EL330+EU330, 0.1)*$I$9+EU330/MAX(ET330+EL330+EU330, 0.1)*$J$9))/($B$11+$C$11+$F$11)</f>
        <v>0</v>
      </c>
      <c r="CZ330">
        <f>($B$11*$K$9+$C$11*$K$9+$F$11*((ET330+EL330)/MAX(ET330+EL330+EU330, 0.1)*$P$9+EU330/MAX(ET330+EL330+EU330, 0.1)*$Q$9))/($B$11+$C$11+$F$11)</f>
        <v>0</v>
      </c>
      <c r="DA330">
        <v>5.52</v>
      </c>
      <c r="DB330">
        <v>0.5</v>
      </c>
      <c r="DC330" t="s">
        <v>423</v>
      </c>
      <c r="DD330">
        <v>2</v>
      </c>
      <c r="DE330">
        <v>1758507582.5</v>
      </c>
      <c r="DF330">
        <v>420.4508888888889</v>
      </c>
      <c r="DG330">
        <v>419.9703333333334</v>
      </c>
      <c r="DH330">
        <v>23.74962222222222</v>
      </c>
      <c r="DI330">
        <v>23.7465</v>
      </c>
      <c r="DJ330">
        <v>420.3318888888889</v>
      </c>
      <c r="DK330">
        <v>23.52026666666667</v>
      </c>
      <c r="DL330">
        <v>500.0023333333333</v>
      </c>
      <c r="DM330">
        <v>89.98078888888888</v>
      </c>
      <c r="DN330">
        <v>0.05426921111111111</v>
      </c>
      <c r="DO330">
        <v>30.0142</v>
      </c>
      <c r="DP330">
        <v>29.9907</v>
      </c>
      <c r="DQ330">
        <v>999.9000000000001</v>
      </c>
      <c r="DR330">
        <v>0</v>
      </c>
      <c r="DS330">
        <v>0</v>
      </c>
      <c r="DT330">
        <v>10005.07777777778</v>
      </c>
      <c r="DU330">
        <v>0</v>
      </c>
      <c r="DV330">
        <v>1.65492</v>
      </c>
      <c r="DW330">
        <v>0.4807162222222222</v>
      </c>
      <c r="DX330">
        <v>430.6792222222222</v>
      </c>
      <c r="DY330">
        <v>430.1855555555555</v>
      </c>
      <c r="DZ330">
        <v>0.003126781111111111</v>
      </c>
      <c r="EA330">
        <v>419.9703333333334</v>
      </c>
      <c r="EB330">
        <v>23.7465</v>
      </c>
      <c r="EC330">
        <v>2.13701</v>
      </c>
      <c r="ED330">
        <v>2.13673</v>
      </c>
      <c r="EE330">
        <v>18.49776666666666</v>
      </c>
      <c r="EF330">
        <v>18.49565555555556</v>
      </c>
      <c r="EG330">
        <v>0.00500056</v>
      </c>
      <c r="EH330">
        <v>0</v>
      </c>
      <c r="EI330">
        <v>0</v>
      </c>
      <c r="EJ330">
        <v>0</v>
      </c>
      <c r="EK330">
        <v>1.722222222222222</v>
      </c>
      <c r="EL330">
        <v>0.00500056</v>
      </c>
      <c r="EM330">
        <v>-8.399999999999999</v>
      </c>
      <c r="EN330">
        <v>-3.088888888888889</v>
      </c>
      <c r="EO330">
        <v>35.60400000000001</v>
      </c>
      <c r="EP330">
        <v>38.77066666666666</v>
      </c>
      <c r="EQ330">
        <v>37.13877777777778</v>
      </c>
      <c r="ER330">
        <v>38.29133333333333</v>
      </c>
      <c r="ES330">
        <v>37.562</v>
      </c>
      <c r="ET330">
        <v>0</v>
      </c>
      <c r="EU330">
        <v>0</v>
      </c>
      <c r="EV330">
        <v>0</v>
      </c>
      <c r="EW330">
        <v>1758507587.5</v>
      </c>
      <c r="EX330">
        <v>0</v>
      </c>
      <c r="EY330">
        <v>-1.85</v>
      </c>
      <c r="EZ330">
        <v>5.131623664454866</v>
      </c>
      <c r="FA330">
        <v>-6.659828548323186</v>
      </c>
      <c r="FB330">
        <v>-4.430769230769231</v>
      </c>
      <c r="FC330">
        <v>15</v>
      </c>
      <c r="FD330">
        <v>0</v>
      </c>
      <c r="FE330" t="s">
        <v>424</v>
      </c>
      <c r="FF330">
        <v>1747148579.5</v>
      </c>
      <c r="FG330">
        <v>1747148584.5</v>
      </c>
      <c r="FH330">
        <v>0</v>
      </c>
      <c r="FI330">
        <v>0.162</v>
      </c>
      <c r="FJ330">
        <v>-0.001</v>
      </c>
      <c r="FK330">
        <v>0.139</v>
      </c>
      <c r="FL330">
        <v>0.058</v>
      </c>
      <c r="FM330">
        <v>420</v>
      </c>
      <c r="FN330">
        <v>16</v>
      </c>
      <c r="FO330">
        <v>0.19</v>
      </c>
      <c r="FP330">
        <v>0.02</v>
      </c>
      <c r="FQ330">
        <v>0.4389197749999999</v>
      </c>
      <c r="FR330">
        <v>0.3156279962476539</v>
      </c>
      <c r="FS330">
        <v>0.0368203768214609</v>
      </c>
      <c r="FT330">
        <v>1</v>
      </c>
      <c r="FU330">
        <v>-1.855882352941177</v>
      </c>
      <c r="FV330">
        <v>6.168067044709949</v>
      </c>
      <c r="FW330">
        <v>7.038849804790159</v>
      </c>
      <c r="FX330">
        <v>0</v>
      </c>
      <c r="FY330">
        <v>0.0033944605</v>
      </c>
      <c r="FZ330">
        <v>-0.002594801876172616</v>
      </c>
      <c r="GA330">
        <v>0.0008408942389562138</v>
      </c>
      <c r="GB330">
        <v>1</v>
      </c>
      <c r="GC330">
        <v>2</v>
      </c>
      <c r="GD330">
        <v>3</v>
      </c>
      <c r="GE330" t="s">
        <v>434</v>
      </c>
      <c r="GF330">
        <v>3.12714</v>
      </c>
      <c r="GG330">
        <v>2.73213</v>
      </c>
      <c r="GH330">
        <v>0.0853324</v>
      </c>
      <c r="GI330">
        <v>0.08572349999999999</v>
      </c>
      <c r="GJ330">
        <v>0.105588</v>
      </c>
      <c r="GK330">
        <v>0.106126</v>
      </c>
      <c r="GL330">
        <v>27413.3</v>
      </c>
      <c r="GM330">
        <v>26555.9</v>
      </c>
      <c r="GN330">
        <v>30512.8</v>
      </c>
      <c r="GO330">
        <v>29300.9</v>
      </c>
      <c r="GP330">
        <v>37667.6</v>
      </c>
      <c r="GQ330">
        <v>34448.5</v>
      </c>
      <c r="GR330">
        <v>46683.9</v>
      </c>
      <c r="GS330">
        <v>43528.4</v>
      </c>
      <c r="GT330">
        <v>1.81717</v>
      </c>
      <c r="GU330">
        <v>1.8768</v>
      </c>
      <c r="GV330">
        <v>0.0831559</v>
      </c>
      <c r="GW330">
        <v>0</v>
      </c>
      <c r="GX330">
        <v>28.6412</v>
      </c>
      <c r="GY330">
        <v>999.9</v>
      </c>
      <c r="GZ330">
        <v>54.6</v>
      </c>
      <c r="HA330">
        <v>31.1</v>
      </c>
      <c r="HB330">
        <v>27.5318</v>
      </c>
      <c r="HC330">
        <v>63.0618</v>
      </c>
      <c r="HD330">
        <v>16.4784</v>
      </c>
      <c r="HE330">
        <v>1</v>
      </c>
      <c r="HF330">
        <v>0.163572</v>
      </c>
      <c r="HG330">
        <v>-1.29665</v>
      </c>
      <c r="HH330">
        <v>20.2128</v>
      </c>
      <c r="HI330">
        <v>5.23526</v>
      </c>
      <c r="HJ330">
        <v>11.974</v>
      </c>
      <c r="HK330">
        <v>4.9724</v>
      </c>
      <c r="HL330">
        <v>3.291</v>
      </c>
      <c r="HM330">
        <v>9999</v>
      </c>
      <c r="HN330">
        <v>9999</v>
      </c>
      <c r="HO330">
        <v>9999</v>
      </c>
      <c r="HP330">
        <v>999.9</v>
      </c>
      <c r="HQ330">
        <v>4.97293</v>
      </c>
      <c r="HR330">
        <v>1.87734</v>
      </c>
      <c r="HS330">
        <v>1.87546</v>
      </c>
      <c r="HT330">
        <v>1.87823</v>
      </c>
      <c r="HU330">
        <v>1.87498</v>
      </c>
      <c r="HV330">
        <v>1.87853</v>
      </c>
      <c r="HW330">
        <v>1.87565</v>
      </c>
      <c r="HX330">
        <v>1.87683</v>
      </c>
      <c r="HY330">
        <v>0</v>
      </c>
      <c r="HZ330">
        <v>0</v>
      </c>
      <c r="IA330">
        <v>0</v>
      </c>
      <c r="IB330">
        <v>0</v>
      </c>
      <c r="IC330" t="s">
        <v>426</v>
      </c>
      <c r="ID330" t="s">
        <v>427</v>
      </c>
      <c r="IE330" t="s">
        <v>428</v>
      </c>
      <c r="IF330" t="s">
        <v>428</v>
      </c>
      <c r="IG330" t="s">
        <v>428</v>
      </c>
      <c r="IH330" t="s">
        <v>428</v>
      </c>
      <c r="II330">
        <v>0</v>
      </c>
      <c r="IJ330">
        <v>100</v>
      </c>
      <c r="IK330">
        <v>100</v>
      </c>
      <c r="IL330">
        <v>0.119</v>
      </c>
      <c r="IM330">
        <v>0.2293</v>
      </c>
      <c r="IN330">
        <v>-0.2620446997112612</v>
      </c>
      <c r="IO330">
        <v>0.0009670109888777422</v>
      </c>
      <c r="IP330">
        <v>-2.06069886015755E-07</v>
      </c>
      <c r="IQ330">
        <v>1.492131737393187E-10</v>
      </c>
      <c r="IR330">
        <v>-0.04753701319922854</v>
      </c>
      <c r="IS330">
        <v>-0.001311061913088307</v>
      </c>
      <c r="IT330">
        <v>0.0006994928358591311</v>
      </c>
      <c r="IU330">
        <v>-6.08881213830995E-06</v>
      </c>
      <c r="IV330">
        <v>3</v>
      </c>
      <c r="IW330">
        <v>2112</v>
      </c>
      <c r="IX330">
        <v>1</v>
      </c>
      <c r="IY330">
        <v>30</v>
      </c>
      <c r="IZ330">
        <v>189316.8</v>
      </c>
      <c r="JA330">
        <v>189316.7</v>
      </c>
      <c r="JB330">
        <v>1.1145</v>
      </c>
      <c r="JC330">
        <v>2.56226</v>
      </c>
      <c r="JD330">
        <v>1.39893</v>
      </c>
      <c r="JE330">
        <v>2.35229</v>
      </c>
      <c r="JF330">
        <v>1.44897</v>
      </c>
      <c r="JG330">
        <v>2.51221</v>
      </c>
      <c r="JH330">
        <v>37.3858</v>
      </c>
      <c r="JI330">
        <v>24.2101</v>
      </c>
      <c r="JJ330">
        <v>18</v>
      </c>
      <c r="JK330">
        <v>475.732</v>
      </c>
      <c r="JL330">
        <v>483.525</v>
      </c>
      <c r="JM330">
        <v>30.6181</v>
      </c>
      <c r="JN330">
        <v>29.2664</v>
      </c>
      <c r="JO330">
        <v>30.0001</v>
      </c>
      <c r="JP330">
        <v>28.9441</v>
      </c>
      <c r="JQ330">
        <v>29.0035</v>
      </c>
      <c r="JR330">
        <v>22.3392</v>
      </c>
      <c r="JS330">
        <v>22.0361</v>
      </c>
      <c r="JT330">
        <v>100</v>
      </c>
      <c r="JU330">
        <v>30.6237</v>
      </c>
      <c r="JV330">
        <v>420</v>
      </c>
      <c r="JW330">
        <v>23.7349</v>
      </c>
      <c r="JX330">
        <v>100.882</v>
      </c>
      <c r="JY330">
        <v>100.133</v>
      </c>
    </row>
    <row r="331" spans="1:285">
      <c r="A331">
        <v>315</v>
      </c>
      <c r="B331">
        <v>1758507587.5</v>
      </c>
      <c r="C331">
        <v>4070.900000095367</v>
      </c>
      <c r="D331" t="s">
        <v>1062</v>
      </c>
      <c r="E331" t="s">
        <v>1063</v>
      </c>
      <c r="F331">
        <v>5</v>
      </c>
      <c r="G331" t="s">
        <v>975</v>
      </c>
      <c r="H331" t="s">
        <v>420</v>
      </c>
      <c r="I331" t="s">
        <v>421</v>
      </c>
      <c r="J331">
        <v>1758507584.5</v>
      </c>
      <c r="K331">
        <f>(L331)/1000</f>
        <v>0</v>
      </c>
      <c r="L331">
        <f>1000*DL331*AJ331*(DH331-DI331)/(100*DA331*(1000-AJ331*DH331))</f>
        <v>0</v>
      </c>
      <c r="M331">
        <f>DL331*AJ331*(DG331-DF331*(1000-AJ331*DI331)/(1000-AJ331*DH331))/(100*DA331)</f>
        <v>0</v>
      </c>
      <c r="N331">
        <f>DF331 - IF(AJ331&gt;1, M331*DA331*100.0/(AL331), 0)</f>
        <v>0</v>
      </c>
      <c r="O331">
        <f>((U331-K331/2)*N331-M331)/(U331+K331/2)</f>
        <v>0</v>
      </c>
      <c r="P331">
        <f>O331*(DM331+DN331)/1000.0</f>
        <v>0</v>
      </c>
      <c r="Q331">
        <f>(DF331 - IF(AJ331&gt;1, M331*DA331*100.0/(AL331), 0))*(DM331+DN331)/1000.0</f>
        <v>0</v>
      </c>
      <c r="R331">
        <f>2.0/((1/T331-1/S331)+SIGN(T331)*SQRT((1/T331-1/S331)*(1/T331-1/S331) + 4*DB331/((DB331+1)*(DB331+1))*(2*1/T331*1/S331-1/S331*1/S331)))</f>
        <v>0</v>
      </c>
      <c r="S331">
        <f>IF(LEFT(DC331,1)&lt;&gt;"0",IF(LEFT(DC331,1)="1",3.0,DD331),$D$5+$E$5*(DT331*DM331/($K$5*1000))+$F$5*(DT331*DM331/($K$5*1000))*MAX(MIN(DA331,$J$5),$I$5)*MAX(MIN(DA331,$J$5),$I$5)+$G$5*MAX(MIN(DA331,$J$5),$I$5)*(DT331*DM331/($K$5*1000))+$H$5*(DT331*DM331/($K$5*1000))*(DT331*DM331/($K$5*1000)))</f>
        <v>0</v>
      </c>
      <c r="T331">
        <f>K331*(1000-(1000*0.61365*exp(17.502*X331/(240.97+X331))/(DM331+DN331)+DH331)/2)/(1000*0.61365*exp(17.502*X331/(240.97+X331))/(DM331+DN331)-DH331)</f>
        <v>0</v>
      </c>
      <c r="U331">
        <f>1/((DB331+1)/(R331/1.6)+1/(S331/1.37)) + DB331/((DB331+1)/(R331/1.6) + DB331/(S331/1.37))</f>
        <v>0</v>
      </c>
      <c r="V331">
        <f>(CW331*CZ331)</f>
        <v>0</v>
      </c>
      <c r="W331">
        <f>(DO331+(V331+2*0.95*5.67E-8*(((DO331+$B$7)+273)^4-(DO331+273)^4)-44100*K331)/(1.84*29.3*S331+8*0.95*5.67E-8*(DO331+273)^3))</f>
        <v>0</v>
      </c>
      <c r="X331">
        <f>($C$7*DP331+$D$7*DQ331+$E$7*W331)</f>
        <v>0</v>
      </c>
      <c r="Y331">
        <f>0.61365*exp(17.502*X331/(240.97+X331))</f>
        <v>0</v>
      </c>
      <c r="Z331">
        <f>(AA331/AB331*100)</f>
        <v>0</v>
      </c>
      <c r="AA331">
        <f>DH331*(DM331+DN331)/1000</f>
        <v>0</v>
      </c>
      <c r="AB331">
        <f>0.61365*exp(17.502*DO331/(240.97+DO331))</f>
        <v>0</v>
      </c>
      <c r="AC331">
        <f>(Y331-DH331*(DM331+DN331)/1000)</f>
        <v>0</v>
      </c>
      <c r="AD331">
        <f>(-K331*44100)</f>
        <v>0</v>
      </c>
      <c r="AE331">
        <f>2*29.3*S331*0.92*(DO331-X331)</f>
        <v>0</v>
      </c>
      <c r="AF331">
        <f>2*0.95*5.67E-8*(((DO331+$B$7)+273)^4-(X331+273)^4)</f>
        <v>0</v>
      </c>
      <c r="AG331">
        <f>V331+AF331+AD331+AE331</f>
        <v>0</v>
      </c>
      <c r="AH331">
        <v>5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MAX(0,($B$13+$C$13*DT331)/(1+$D$13*DT331)*DM331/(DO331+273)*$E$13)</f>
        <v>0</v>
      </c>
      <c r="AM331" t="s">
        <v>422</v>
      </c>
      <c r="AN331" t="s">
        <v>422</v>
      </c>
      <c r="AO331">
        <v>0</v>
      </c>
      <c r="AP331">
        <v>0</v>
      </c>
      <c r="AQ331">
        <f>1-AO331/AP331</f>
        <v>0</v>
      </c>
      <c r="AR331">
        <v>0</v>
      </c>
      <c r="AS331" t="s">
        <v>422</v>
      </c>
      <c r="AT331" t="s">
        <v>422</v>
      </c>
      <c r="AU331">
        <v>0</v>
      </c>
      <c r="AV331">
        <v>0</v>
      </c>
      <c r="AW331">
        <f>1-AU331/AV331</f>
        <v>0</v>
      </c>
      <c r="AX331">
        <v>0.5</v>
      </c>
      <c r="AY331">
        <f>CX331</f>
        <v>0</v>
      </c>
      <c r="AZ331">
        <f>M331</f>
        <v>0</v>
      </c>
      <c r="BA331">
        <f>AW331*AX331*AY331</f>
        <v>0</v>
      </c>
      <c r="BB331">
        <f>(AZ331-AR331)/AY331</f>
        <v>0</v>
      </c>
      <c r="BC331">
        <f>(AP331-AV331)/AV331</f>
        <v>0</v>
      </c>
      <c r="BD331">
        <f>AO331/(AQ331+AO331/AV331)</f>
        <v>0</v>
      </c>
      <c r="BE331" t="s">
        <v>422</v>
      </c>
      <c r="BF331">
        <v>0</v>
      </c>
      <c r="BG331">
        <f>IF(BF331&lt;&gt;0, BF331, BD331)</f>
        <v>0</v>
      </c>
      <c r="BH331">
        <f>1-BG331/AV331</f>
        <v>0</v>
      </c>
      <c r="BI331">
        <f>(AV331-AU331)/(AV331-BG331)</f>
        <v>0</v>
      </c>
      <c r="BJ331">
        <f>(AP331-AV331)/(AP331-BG331)</f>
        <v>0</v>
      </c>
      <c r="BK331">
        <f>(AV331-AU331)/(AV331-AO331)</f>
        <v>0</v>
      </c>
      <c r="BL331">
        <f>(AP331-AV331)/(AP331-AO331)</f>
        <v>0</v>
      </c>
      <c r="BM331">
        <f>(BI331*BG331/AU331)</f>
        <v>0</v>
      </c>
      <c r="BN331">
        <f>(1-BM331)</f>
        <v>0</v>
      </c>
      <c r="CW331">
        <f>$B$11*DU331+$C$11*DV331+$F$11*EG331*(1-EJ331)</f>
        <v>0</v>
      </c>
      <c r="CX331">
        <f>CW331*CY331</f>
        <v>0</v>
      </c>
      <c r="CY331">
        <f>($B$11*$D$9+$C$11*$D$9+$F$11*((ET331+EL331)/MAX(ET331+EL331+EU331, 0.1)*$I$9+EU331/MAX(ET331+EL331+EU331, 0.1)*$J$9))/($B$11+$C$11+$F$11)</f>
        <v>0</v>
      </c>
      <c r="CZ331">
        <f>($B$11*$K$9+$C$11*$K$9+$F$11*((ET331+EL331)/MAX(ET331+EL331+EU331, 0.1)*$P$9+EU331/MAX(ET331+EL331+EU331, 0.1)*$Q$9))/($B$11+$C$11+$F$11)</f>
        <v>0</v>
      </c>
      <c r="DA331">
        <v>5.52</v>
      </c>
      <c r="DB331">
        <v>0.5</v>
      </c>
      <c r="DC331" t="s">
        <v>423</v>
      </c>
      <c r="DD331">
        <v>2</v>
      </c>
      <c r="DE331">
        <v>1758507584.5</v>
      </c>
      <c r="DF331">
        <v>420.4495555555555</v>
      </c>
      <c r="DG331">
        <v>419.9677777777777</v>
      </c>
      <c r="DH331">
        <v>23.74971111111111</v>
      </c>
      <c r="DI331">
        <v>23.74678888888889</v>
      </c>
      <c r="DJ331">
        <v>420.3304444444444</v>
      </c>
      <c r="DK331">
        <v>23.52033333333333</v>
      </c>
      <c r="DL331">
        <v>500.0356666666667</v>
      </c>
      <c r="DM331">
        <v>89.98035555555556</v>
      </c>
      <c r="DN331">
        <v>0.05420913333333333</v>
      </c>
      <c r="DO331">
        <v>30.01441111111111</v>
      </c>
      <c r="DP331">
        <v>29.99427777777778</v>
      </c>
      <c r="DQ331">
        <v>999.9000000000001</v>
      </c>
      <c r="DR331">
        <v>0</v>
      </c>
      <c r="DS331">
        <v>0</v>
      </c>
      <c r="DT331">
        <v>10012.16444444445</v>
      </c>
      <c r="DU331">
        <v>0</v>
      </c>
      <c r="DV331">
        <v>1.65492</v>
      </c>
      <c r="DW331">
        <v>0.4818047777777779</v>
      </c>
      <c r="DX331">
        <v>430.6778888888889</v>
      </c>
      <c r="DY331">
        <v>430.1832222222222</v>
      </c>
      <c r="DZ331">
        <v>0.002907858888888889</v>
      </c>
      <c r="EA331">
        <v>419.9677777777777</v>
      </c>
      <c r="EB331">
        <v>23.74678888888889</v>
      </c>
      <c r="EC331">
        <v>2.137005555555556</v>
      </c>
      <c r="ED331">
        <v>2.136745555555555</v>
      </c>
      <c r="EE331">
        <v>18.49775555555556</v>
      </c>
      <c r="EF331">
        <v>18.49578888888889</v>
      </c>
      <c r="EG331">
        <v>0.00500056</v>
      </c>
      <c r="EH331">
        <v>0</v>
      </c>
      <c r="EI331">
        <v>0</v>
      </c>
      <c r="EJ331">
        <v>0</v>
      </c>
      <c r="EK331">
        <v>1.766666666666667</v>
      </c>
      <c r="EL331">
        <v>0.00500056</v>
      </c>
      <c r="EM331">
        <v>-11.32222222222222</v>
      </c>
      <c r="EN331">
        <v>-3.6</v>
      </c>
      <c r="EO331">
        <v>35.583</v>
      </c>
      <c r="EP331">
        <v>38.75</v>
      </c>
      <c r="EQ331">
        <v>37.125</v>
      </c>
      <c r="ER331">
        <v>38.27066666666667</v>
      </c>
      <c r="ES331">
        <v>37.562</v>
      </c>
      <c r="ET331">
        <v>0</v>
      </c>
      <c r="EU331">
        <v>0</v>
      </c>
      <c r="EV331">
        <v>0</v>
      </c>
      <c r="EW331">
        <v>1758507589.3</v>
      </c>
      <c r="EX331">
        <v>0</v>
      </c>
      <c r="EY331">
        <v>-1.912</v>
      </c>
      <c r="EZ331">
        <v>16.88461504558603</v>
      </c>
      <c r="FA331">
        <v>-60.83846097371045</v>
      </c>
      <c r="FB331">
        <v>-4.140000000000001</v>
      </c>
      <c r="FC331">
        <v>15</v>
      </c>
      <c r="FD331">
        <v>0</v>
      </c>
      <c r="FE331" t="s">
        <v>424</v>
      </c>
      <c r="FF331">
        <v>1747148579.5</v>
      </c>
      <c r="FG331">
        <v>1747148584.5</v>
      </c>
      <c r="FH331">
        <v>0</v>
      </c>
      <c r="FI331">
        <v>0.162</v>
      </c>
      <c r="FJ331">
        <v>-0.001</v>
      </c>
      <c r="FK331">
        <v>0.139</v>
      </c>
      <c r="FL331">
        <v>0.058</v>
      </c>
      <c r="FM331">
        <v>420</v>
      </c>
      <c r="FN331">
        <v>16</v>
      </c>
      <c r="FO331">
        <v>0.19</v>
      </c>
      <c r="FP331">
        <v>0.02</v>
      </c>
      <c r="FQ331">
        <v>0.4428822195121951</v>
      </c>
      <c r="FR331">
        <v>0.3614782996515683</v>
      </c>
      <c r="FS331">
        <v>0.03934854258466482</v>
      </c>
      <c r="FT331">
        <v>1</v>
      </c>
      <c r="FU331">
        <v>-1.873529411764706</v>
      </c>
      <c r="FV331">
        <v>8.948815732153124</v>
      </c>
      <c r="FW331">
        <v>6.863728570987767</v>
      </c>
      <c r="FX331">
        <v>0</v>
      </c>
      <c r="FY331">
        <v>0.003344186585365854</v>
      </c>
      <c r="FZ331">
        <v>-0.003963046411149826</v>
      </c>
      <c r="GA331">
        <v>0.0008815884688685525</v>
      </c>
      <c r="GB331">
        <v>1</v>
      </c>
      <c r="GC331">
        <v>2</v>
      </c>
      <c r="GD331">
        <v>3</v>
      </c>
      <c r="GE331" t="s">
        <v>434</v>
      </c>
      <c r="GF331">
        <v>3.1272</v>
      </c>
      <c r="GG331">
        <v>2.73212</v>
      </c>
      <c r="GH331">
        <v>0.0853256</v>
      </c>
      <c r="GI331">
        <v>0.0857256</v>
      </c>
      <c r="GJ331">
        <v>0.105591</v>
      </c>
      <c r="GK331">
        <v>0.106124</v>
      </c>
      <c r="GL331">
        <v>27413.2</v>
      </c>
      <c r="GM331">
        <v>26555.7</v>
      </c>
      <c r="GN331">
        <v>30512.5</v>
      </c>
      <c r="GO331">
        <v>29300.8</v>
      </c>
      <c r="GP331">
        <v>37667.3</v>
      </c>
      <c r="GQ331">
        <v>34448.4</v>
      </c>
      <c r="GR331">
        <v>46683.6</v>
      </c>
      <c r="GS331">
        <v>43528.1</v>
      </c>
      <c r="GT331">
        <v>1.81715</v>
      </c>
      <c r="GU331">
        <v>1.87668</v>
      </c>
      <c r="GV331">
        <v>0.0828058</v>
      </c>
      <c r="GW331">
        <v>0</v>
      </c>
      <c r="GX331">
        <v>28.641</v>
      </c>
      <c r="GY331">
        <v>999.9</v>
      </c>
      <c r="GZ331">
        <v>54.6</v>
      </c>
      <c r="HA331">
        <v>31.1</v>
      </c>
      <c r="HB331">
        <v>27.5311</v>
      </c>
      <c r="HC331">
        <v>63.6718</v>
      </c>
      <c r="HD331">
        <v>16.5946</v>
      </c>
      <c r="HE331">
        <v>1</v>
      </c>
      <c r="HF331">
        <v>0.163592</v>
      </c>
      <c r="HG331">
        <v>-1.30284</v>
      </c>
      <c r="HH331">
        <v>20.2128</v>
      </c>
      <c r="HI331">
        <v>5.23526</v>
      </c>
      <c r="HJ331">
        <v>11.974</v>
      </c>
      <c r="HK331">
        <v>4.97215</v>
      </c>
      <c r="HL331">
        <v>3.291</v>
      </c>
      <c r="HM331">
        <v>9999</v>
      </c>
      <c r="HN331">
        <v>9999</v>
      </c>
      <c r="HO331">
        <v>9999</v>
      </c>
      <c r="HP331">
        <v>999.9</v>
      </c>
      <c r="HQ331">
        <v>4.97294</v>
      </c>
      <c r="HR331">
        <v>1.87734</v>
      </c>
      <c r="HS331">
        <v>1.87546</v>
      </c>
      <c r="HT331">
        <v>1.87824</v>
      </c>
      <c r="HU331">
        <v>1.875</v>
      </c>
      <c r="HV331">
        <v>1.87853</v>
      </c>
      <c r="HW331">
        <v>1.87566</v>
      </c>
      <c r="HX331">
        <v>1.87683</v>
      </c>
      <c r="HY331">
        <v>0</v>
      </c>
      <c r="HZ331">
        <v>0</v>
      </c>
      <c r="IA331">
        <v>0</v>
      </c>
      <c r="IB331">
        <v>0</v>
      </c>
      <c r="IC331" t="s">
        <v>426</v>
      </c>
      <c r="ID331" t="s">
        <v>427</v>
      </c>
      <c r="IE331" t="s">
        <v>428</v>
      </c>
      <c r="IF331" t="s">
        <v>428</v>
      </c>
      <c r="IG331" t="s">
        <v>428</v>
      </c>
      <c r="IH331" t="s">
        <v>428</v>
      </c>
      <c r="II331">
        <v>0</v>
      </c>
      <c r="IJ331">
        <v>100</v>
      </c>
      <c r="IK331">
        <v>100</v>
      </c>
      <c r="IL331">
        <v>0.119</v>
      </c>
      <c r="IM331">
        <v>0.2294</v>
      </c>
      <c r="IN331">
        <v>-0.2620446997112612</v>
      </c>
      <c r="IO331">
        <v>0.0009670109888777422</v>
      </c>
      <c r="IP331">
        <v>-2.06069886015755E-07</v>
      </c>
      <c r="IQ331">
        <v>1.492131737393187E-10</v>
      </c>
      <c r="IR331">
        <v>-0.04753701319922854</v>
      </c>
      <c r="IS331">
        <v>-0.001311061913088307</v>
      </c>
      <c r="IT331">
        <v>0.0006994928358591311</v>
      </c>
      <c r="IU331">
        <v>-6.08881213830995E-06</v>
      </c>
      <c r="IV331">
        <v>3</v>
      </c>
      <c r="IW331">
        <v>2112</v>
      </c>
      <c r="IX331">
        <v>1</v>
      </c>
      <c r="IY331">
        <v>30</v>
      </c>
      <c r="IZ331">
        <v>189316.8</v>
      </c>
      <c r="JA331">
        <v>189316.7</v>
      </c>
      <c r="JB331">
        <v>1.1145</v>
      </c>
      <c r="JC331">
        <v>2.56226</v>
      </c>
      <c r="JD331">
        <v>1.39893</v>
      </c>
      <c r="JE331">
        <v>2.35352</v>
      </c>
      <c r="JF331">
        <v>1.44897</v>
      </c>
      <c r="JG331">
        <v>2.54395</v>
      </c>
      <c r="JH331">
        <v>37.4098</v>
      </c>
      <c r="JI331">
        <v>24.2188</v>
      </c>
      <c r="JJ331">
        <v>18</v>
      </c>
      <c r="JK331">
        <v>475.719</v>
      </c>
      <c r="JL331">
        <v>483.451</v>
      </c>
      <c r="JM331">
        <v>30.6212</v>
      </c>
      <c r="JN331">
        <v>29.2664</v>
      </c>
      <c r="JO331">
        <v>30.0001</v>
      </c>
      <c r="JP331">
        <v>28.9441</v>
      </c>
      <c r="JQ331">
        <v>29.0045</v>
      </c>
      <c r="JR331">
        <v>22.3409</v>
      </c>
      <c r="JS331">
        <v>22.0361</v>
      </c>
      <c r="JT331">
        <v>100</v>
      </c>
      <c r="JU331">
        <v>30.6237</v>
      </c>
      <c r="JV331">
        <v>420</v>
      </c>
      <c r="JW331">
        <v>23.7349</v>
      </c>
      <c r="JX331">
        <v>100.881</v>
      </c>
      <c r="JY331">
        <v>100.132</v>
      </c>
    </row>
    <row r="332" spans="1:285">
      <c r="A332">
        <v>316</v>
      </c>
      <c r="B332">
        <v>1758507589.5</v>
      </c>
      <c r="C332">
        <v>4072.900000095367</v>
      </c>
      <c r="D332" t="s">
        <v>1064</v>
      </c>
      <c r="E332" t="s">
        <v>1065</v>
      </c>
      <c r="F332">
        <v>5</v>
      </c>
      <c r="G332" t="s">
        <v>975</v>
      </c>
      <c r="H332" t="s">
        <v>420</v>
      </c>
      <c r="I332" t="s">
        <v>421</v>
      </c>
      <c r="J332">
        <v>1758507586.5</v>
      </c>
      <c r="K332">
        <f>(L332)/1000</f>
        <v>0</v>
      </c>
      <c r="L332">
        <f>1000*DL332*AJ332*(DH332-DI332)/(100*DA332*(1000-AJ332*DH332))</f>
        <v>0</v>
      </c>
      <c r="M332">
        <f>DL332*AJ332*(DG332-DF332*(1000-AJ332*DI332)/(1000-AJ332*DH332))/(100*DA332)</f>
        <v>0</v>
      </c>
      <c r="N332">
        <f>DF332 - IF(AJ332&gt;1, M332*DA332*100.0/(AL332), 0)</f>
        <v>0</v>
      </c>
      <c r="O332">
        <f>((U332-K332/2)*N332-M332)/(U332+K332/2)</f>
        <v>0</v>
      </c>
      <c r="P332">
        <f>O332*(DM332+DN332)/1000.0</f>
        <v>0</v>
      </c>
      <c r="Q332">
        <f>(DF332 - IF(AJ332&gt;1, M332*DA332*100.0/(AL332), 0))*(DM332+DN332)/1000.0</f>
        <v>0</v>
      </c>
      <c r="R332">
        <f>2.0/((1/T332-1/S332)+SIGN(T332)*SQRT((1/T332-1/S332)*(1/T332-1/S332) + 4*DB332/((DB332+1)*(DB332+1))*(2*1/T332*1/S332-1/S332*1/S332)))</f>
        <v>0</v>
      </c>
      <c r="S332">
        <f>IF(LEFT(DC332,1)&lt;&gt;"0",IF(LEFT(DC332,1)="1",3.0,DD332),$D$5+$E$5*(DT332*DM332/($K$5*1000))+$F$5*(DT332*DM332/($K$5*1000))*MAX(MIN(DA332,$J$5),$I$5)*MAX(MIN(DA332,$J$5),$I$5)+$G$5*MAX(MIN(DA332,$J$5),$I$5)*(DT332*DM332/($K$5*1000))+$H$5*(DT332*DM332/($K$5*1000))*(DT332*DM332/($K$5*1000)))</f>
        <v>0</v>
      </c>
      <c r="T332">
        <f>K332*(1000-(1000*0.61365*exp(17.502*X332/(240.97+X332))/(DM332+DN332)+DH332)/2)/(1000*0.61365*exp(17.502*X332/(240.97+X332))/(DM332+DN332)-DH332)</f>
        <v>0</v>
      </c>
      <c r="U332">
        <f>1/((DB332+1)/(R332/1.6)+1/(S332/1.37)) + DB332/((DB332+1)/(R332/1.6) + DB332/(S332/1.37))</f>
        <v>0</v>
      </c>
      <c r="V332">
        <f>(CW332*CZ332)</f>
        <v>0</v>
      </c>
      <c r="W332">
        <f>(DO332+(V332+2*0.95*5.67E-8*(((DO332+$B$7)+273)^4-(DO332+273)^4)-44100*K332)/(1.84*29.3*S332+8*0.95*5.67E-8*(DO332+273)^3))</f>
        <v>0</v>
      </c>
      <c r="X332">
        <f>($C$7*DP332+$D$7*DQ332+$E$7*W332)</f>
        <v>0</v>
      </c>
      <c r="Y332">
        <f>0.61365*exp(17.502*X332/(240.97+X332))</f>
        <v>0</v>
      </c>
      <c r="Z332">
        <f>(AA332/AB332*100)</f>
        <v>0</v>
      </c>
      <c r="AA332">
        <f>DH332*(DM332+DN332)/1000</f>
        <v>0</v>
      </c>
      <c r="AB332">
        <f>0.61365*exp(17.502*DO332/(240.97+DO332))</f>
        <v>0</v>
      </c>
      <c r="AC332">
        <f>(Y332-DH332*(DM332+DN332)/1000)</f>
        <v>0</v>
      </c>
      <c r="AD332">
        <f>(-K332*44100)</f>
        <v>0</v>
      </c>
      <c r="AE332">
        <f>2*29.3*S332*0.92*(DO332-X332)</f>
        <v>0</v>
      </c>
      <c r="AF332">
        <f>2*0.95*5.67E-8*(((DO332+$B$7)+273)^4-(X332+273)^4)</f>
        <v>0</v>
      </c>
      <c r="AG332">
        <f>V332+AF332+AD332+AE332</f>
        <v>0</v>
      </c>
      <c r="AH332">
        <v>5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MAX(0,($B$13+$C$13*DT332)/(1+$D$13*DT332)*DM332/(DO332+273)*$E$13)</f>
        <v>0</v>
      </c>
      <c r="AM332" t="s">
        <v>422</v>
      </c>
      <c r="AN332" t="s">
        <v>422</v>
      </c>
      <c r="AO332">
        <v>0</v>
      </c>
      <c r="AP332">
        <v>0</v>
      </c>
      <c r="AQ332">
        <f>1-AO332/AP332</f>
        <v>0</v>
      </c>
      <c r="AR332">
        <v>0</v>
      </c>
      <c r="AS332" t="s">
        <v>422</v>
      </c>
      <c r="AT332" t="s">
        <v>422</v>
      </c>
      <c r="AU332">
        <v>0</v>
      </c>
      <c r="AV332">
        <v>0</v>
      </c>
      <c r="AW332">
        <f>1-AU332/AV332</f>
        <v>0</v>
      </c>
      <c r="AX332">
        <v>0.5</v>
      </c>
      <c r="AY332">
        <f>CX332</f>
        <v>0</v>
      </c>
      <c r="AZ332">
        <f>M332</f>
        <v>0</v>
      </c>
      <c r="BA332">
        <f>AW332*AX332*AY332</f>
        <v>0</v>
      </c>
      <c r="BB332">
        <f>(AZ332-AR332)/AY332</f>
        <v>0</v>
      </c>
      <c r="BC332">
        <f>(AP332-AV332)/AV332</f>
        <v>0</v>
      </c>
      <c r="BD332">
        <f>AO332/(AQ332+AO332/AV332)</f>
        <v>0</v>
      </c>
      <c r="BE332" t="s">
        <v>422</v>
      </c>
      <c r="BF332">
        <v>0</v>
      </c>
      <c r="BG332">
        <f>IF(BF332&lt;&gt;0, BF332, BD332)</f>
        <v>0</v>
      </c>
      <c r="BH332">
        <f>1-BG332/AV332</f>
        <v>0</v>
      </c>
      <c r="BI332">
        <f>(AV332-AU332)/(AV332-BG332)</f>
        <v>0</v>
      </c>
      <c r="BJ332">
        <f>(AP332-AV332)/(AP332-BG332)</f>
        <v>0</v>
      </c>
      <c r="BK332">
        <f>(AV332-AU332)/(AV332-AO332)</f>
        <v>0</v>
      </c>
      <c r="BL332">
        <f>(AP332-AV332)/(AP332-AO332)</f>
        <v>0</v>
      </c>
      <c r="BM332">
        <f>(BI332*BG332/AU332)</f>
        <v>0</v>
      </c>
      <c r="BN332">
        <f>(1-BM332)</f>
        <v>0</v>
      </c>
      <c r="CW332">
        <f>$B$11*DU332+$C$11*DV332+$F$11*EG332*(1-EJ332)</f>
        <v>0</v>
      </c>
      <c r="CX332">
        <f>CW332*CY332</f>
        <v>0</v>
      </c>
      <c r="CY332">
        <f>($B$11*$D$9+$C$11*$D$9+$F$11*((ET332+EL332)/MAX(ET332+EL332+EU332, 0.1)*$I$9+EU332/MAX(ET332+EL332+EU332, 0.1)*$J$9))/($B$11+$C$11+$F$11)</f>
        <v>0</v>
      </c>
      <c r="CZ332">
        <f>($B$11*$K$9+$C$11*$K$9+$F$11*((ET332+EL332)/MAX(ET332+EL332+EU332, 0.1)*$P$9+EU332/MAX(ET332+EL332+EU332, 0.1)*$Q$9))/($B$11+$C$11+$F$11)</f>
        <v>0</v>
      </c>
      <c r="DA332">
        <v>5.52</v>
      </c>
      <c r="DB332">
        <v>0.5</v>
      </c>
      <c r="DC332" t="s">
        <v>423</v>
      </c>
      <c r="DD332">
        <v>2</v>
      </c>
      <c r="DE332">
        <v>1758507586.5</v>
      </c>
      <c r="DF332">
        <v>420.4398888888888</v>
      </c>
      <c r="DG332">
        <v>419.9791111111111</v>
      </c>
      <c r="DH332">
        <v>23.74976666666667</v>
      </c>
      <c r="DI332">
        <v>23.74692222222222</v>
      </c>
      <c r="DJ332">
        <v>420.3207777777778</v>
      </c>
      <c r="DK332">
        <v>23.5204</v>
      </c>
      <c r="DL332">
        <v>500.0526666666667</v>
      </c>
      <c r="DM332">
        <v>89.97956666666667</v>
      </c>
      <c r="DN332">
        <v>0.05413263333333333</v>
      </c>
      <c r="DO332">
        <v>30.01476666666667</v>
      </c>
      <c r="DP332">
        <v>29.99285555555555</v>
      </c>
      <c r="DQ332">
        <v>999.9000000000001</v>
      </c>
      <c r="DR332">
        <v>0</v>
      </c>
      <c r="DS332">
        <v>0</v>
      </c>
      <c r="DT332">
        <v>10020.07555555556</v>
      </c>
      <c r="DU332">
        <v>0</v>
      </c>
      <c r="DV332">
        <v>1.65492</v>
      </c>
      <c r="DW332">
        <v>0.4608765555555555</v>
      </c>
      <c r="DX332">
        <v>430.6679999999999</v>
      </c>
      <c r="DY332">
        <v>430.1946666666666</v>
      </c>
      <c r="DZ332">
        <v>0.002830717777777778</v>
      </c>
      <c r="EA332">
        <v>419.9791111111111</v>
      </c>
      <c r="EB332">
        <v>23.74692222222222</v>
      </c>
      <c r="EC332">
        <v>2.136993333333333</v>
      </c>
      <c r="ED332">
        <v>2.136738888888889</v>
      </c>
      <c r="EE332">
        <v>18.49764444444444</v>
      </c>
      <c r="EF332">
        <v>18.49574444444444</v>
      </c>
      <c r="EG332">
        <v>0.00500056</v>
      </c>
      <c r="EH332">
        <v>0</v>
      </c>
      <c r="EI332">
        <v>0</v>
      </c>
      <c r="EJ332">
        <v>0</v>
      </c>
      <c r="EK332">
        <v>-0.8444444444444444</v>
      </c>
      <c r="EL332">
        <v>0.00500056</v>
      </c>
      <c r="EM332">
        <v>-10.82222222222222</v>
      </c>
      <c r="EN332">
        <v>-3.488888888888889</v>
      </c>
      <c r="EO332">
        <v>35.562</v>
      </c>
      <c r="EP332">
        <v>38.75</v>
      </c>
      <c r="EQ332">
        <v>37.125</v>
      </c>
      <c r="ER332">
        <v>38.26377777777778</v>
      </c>
      <c r="ES332">
        <v>37.562</v>
      </c>
      <c r="ET332">
        <v>0</v>
      </c>
      <c r="EU332">
        <v>0</v>
      </c>
      <c r="EV332">
        <v>0</v>
      </c>
      <c r="EW332">
        <v>1758507591.7</v>
      </c>
      <c r="EX332">
        <v>0</v>
      </c>
      <c r="EY332">
        <v>-2.008</v>
      </c>
      <c r="EZ332">
        <v>-8.153846572606977</v>
      </c>
      <c r="FA332">
        <v>-50.00769170736657</v>
      </c>
      <c r="FB332">
        <v>-6.492000000000001</v>
      </c>
      <c r="FC332">
        <v>15</v>
      </c>
      <c r="FD332">
        <v>0</v>
      </c>
      <c r="FE332" t="s">
        <v>424</v>
      </c>
      <c r="FF332">
        <v>1747148579.5</v>
      </c>
      <c r="FG332">
        <v>1747148584.5</v>
      </c>
      <c r="FH332">
        <v>0</v>
      </c>
      <c r="FI332">
        <v>0.162</v>
      </c>
      <c r="FJ332">
        <v>-0.001</v>
      </c>
      <c r="FK332">
        <v>0.139</v>
      </c>
      <c r="FL332">
        <v>0.058</v>
      </c>
      <c r="FM332">
        <v>420</v>
      </c>
      <c r="FN332">
        <v>16</v>
      </c>
      <c r="FO332">
        <v>0.19</v>
      </c>
      <c r="FP332">
        <v>0.02</v>
      </c>
      <c r="FQ332">
        <v>0.44875255</v>
      </c>
      <c r="FR332">
        <v>0.2056596697936206</v>
      </c>
      <c r="FS332">
        <v>0.03555916045687103</v>
      </c>
      <c r="FT332">
        <v>1</v>
      </c>
      <c r="FU332">
        <v>-1.897058823529412</v>
      </c>
      <c r="FV332">
        <v>-4.404889333181399</v>
      </c>
      <c r="FW332">
        <v>6.589719501935333</v>
      </c>
      <c r="FX332">
        <v>0</v>
      </c>
      <c r="FY332">
        <v>0.00313282</v>
      </c>
      <c r="FZ332">
        <v>-0.0009518978611632388</v>
      </c>
      <c r="GA332">
        <v>0.0007112135305131645</v>
      </c>
      <c r="GB332">
        <v>1</v>
      </c>
      <c r="GC332">
        <v>2</v>
      </c>
      <c r="GD332">
        <v>3</v>
      </c>
      <c r="GE332" t="s">
        <v>434</v>
      </c>
      <c r="GF332">
        <v>3.12735</v>
      </c>
      <c r="GG332">
        <v>2.73181</v>
      </c>
      <c r="GH332">
        <v>0.0853251</v>
      </c>
      <c r="GI332">
        <v>0.08573359999999999</v>
      </c>
      <c r="GJ332">
        <v>0.105592</v>
      </c>
      <c r="GK332">
        <v>0.106122</v>
      </c>
      <c r="GL332">
        <v>27413</v>
      </c>
      <c r="GM332">
        <v>26555.2</v>
      </c>
      <c r="GN332">
        <v>30512.3</v>
      </c>
      <c r="GO332">
        <v>29300.5</v>
      </c>
      <c r="GP332">
        <v>37666.8</v>
      </c>
      <c r="GQ332">
        <v>34448</v>
      </c>
      <c r="GR332">
        <v>46683.1</v>
      </c>
      <c r="GS332">
        <v>43527.5</v>
      </c>
      <c r="GT332">
        <v>1.81737</v>
      </c>
      <c r="GU332">
        <v>1.87635</v>
      </c>
      <c r="GV332">
        <v>0.0827312</v>
      </c>
      <c r="GW332">
        <v>0</v>
      </c>
      <c r="GX332">
        <v>28.6397</v>
      </c>
      <c r="GY332">
        <v>999.9</v>
      </c>
      <c r="GZ332">
        <v>54.6</v>
      </c>
      <c r="HA332">
        <v>31.1</v>
      </c>
      <c r="HB332">
        <v>27.53</v>
      </c>
      <c r="HC332">
        <v>63.4418</v>
      </c>
      <c r="HD332">
        <v>16.5425</v>
      </c>
      <c r="HE332">
        <v>1</v>
      </c>
      <c r="HF332">
        <v>0.163552</v>
      </c>
      <c r="HG332">
        <v>-1.29589</v>
      </c>
      <c r="HH332">
        <v>20.2128</v>
      </c>
      <c r="HI332">
        <v>5.23541</v>
      </c>
      <c r="HJ332">
        <v>11.974</v>
      </c>
      <c r="HK332">
        <v>4.9721</v>
      </c>
      <c r="HL332">
        <v>3.291</v>
      </c>
      <c r="HM332">
        <v>9999</v>
      </c>
      <c r="HN332">
        <v>9999</v>
      </c>
      <c r="HO332">
        <v>9999</v>
      </c>
      <c r="HP332">
        <v>999.9</v>
      </c>
      <c r="HQ332">
        <v>4.97293</v>
      </c>
      <c r="HR332">
        <v>1.87735</v>
      </c>
      <c r="HS332">
        <v>1.87546</v>
      </c>
      <c r="HT332">
        <v>1.87824</v>
      </c>
      <c r="HU332">
        <v>1.875</v>
      </c>
      <c r="HV332">
        <v>1.87854</v>
      </c>
      <c r="HW332">
        <v>1.87566</v>
      </c>
      <c r="HX332">
        <v>1.87683</v>
      </c>
      <c r="HY332">
        <v>0</v>
      </c>
      <c r="HZ332">
        <v>0</v>
      </c>
      <c r="IA332">
        <v>0</v>
      </c>
      <c r="IB332">
        <v>0</v>
      </c>
      <c r="IC332" t="s">
        <v>426</v>
      </c>
      <c r="ID332" t="s">
        <v>427</v>
      </c>
      <c r="IE332" t="s">
        <v>428</v>
      </c>
      <c r="IF332" t="s">
        <v>428</v>
      </c>
      <c r="IG332" t="s">
        <v>428</v>
      </c>
      <c r="IH332" t="s">
        <v>428</v>
      </c>
      <c r="II332">
        <v>0</v>
      </c>
      <c r="IJ332">
        <v>100</v>
      </c>
      <c r="IK332">
        <v>100</v>
      </c>
      <c r="IL332">
        <v>0.119</v>
      </c>
      <c r="IM332">
        <v>0.2294</v>
      </c>
      <c r="IN332">
        <v>-0.2620446997112612</v>
      </c>
      <c r="IO332">
        <v>0.0009670109888777422</v>
      </c>
      <c r="IP332">
        <v>-2.06069886015755E-07</v>
      </c>
      <c r="IQ332">
        <v>1.492131737393187E-10</v>
      </c>
      <c r="IR332">
        <v>-0.04753701319922854</v>
      </c>
      <c r="IS332">
        <v>-0.001311061913088307</v>
      </c>
      <c r="IT332">
        <v>0.0006994928358591311</v>
      </c>
      <c r="IU332">
        <v>-6.08881213830995E-06</v>
      </c>
      <c r="IV332">
        <v>3</v>
      </c>
      <c r="IW332">
        <v>2112</v>
      </c>
      <c r="IX332">
        <v>1</v>
      </c>
      <c r="IY332">
        <v>30</v>
      </c>
      <c r="IZ332">
        <v>189316.8</v>
      </c>
      <c r="JA332">
        <v>189316.8</v>
      </c>
      <c r="JB332">
        <v>1.1145</v>
      </c>
      <c r="JC332">
        <v>2.56226</v>
      </c>
      <c r="JD332">
        <v>1.39893</v>
      </c>
      <c r="JE332">
        <v>2.35229</v>
      </c>
      <c r="JF332">
        <v>1.44897</v>
      </c>
      <c r="JG332">
        <v>2.52686</v>
      </c>
      <c r="JH332">
        <v>37.4098</v>
      </c>
      <c r="JI332">
        <v>24.2101</v>
      </c>
      <c r="JJ332">
        <v>18</v>
      </c>
      <c r="JK332">
        <v>475.841</v>
      </c>
      <c r="JL332">
        <v>483.233</v>
      </c>
      <c r="JM332">
        <v>30.6247</v>
      </c>
      <c r="JN332">
        <v>29.2664</v>
      </c>
      <c r="JO332">
        <v>30.0001</v>
      </c>
      <c r="JP332">
        <v>28.9441</v>
      </c>
      <c r="JQ332">
        <v>29.0045</v>
      </c>
      <c r="JR332">
        <v>22.3381</v>
      </c>
      <c r="JS332">
        <v>22.0361</v>
      </c>
      <c r="JT332">
        <v>100</v>
      </c>
      <c r="JU332">
        <v>30.6289</v>
      </c>
      <c r="JV332">
        <v>420</v>
      </c>
      <c r="JW332">
        <v>23.7349</v>
      </c>
      <c r="JX332">
        <v>100.88</v>
      </c>
      <c r="JY332">
        <v>100.131</v>
      </c>
    </row>
    <row r="333" spans="1:285">
      <c r="A333">
        <v>317</v>
      </c>
      <c r="B333">
        <v>1758507591.5</v>
      </c>
      <c r="C333">
        <v>4074.900000095367</v>
      </c>
      <c r="D333" t="s">
        <v>1066</v>
      </c>
      <c r="E333" t="s">
        <v>1067</v>
      </c>
      <c r="F333">
        <v>5</v>
      </c>
      <c r="G333" t="s">
        <v>975</v>
      </c>
      <c r="H333" t="s">
        <v>420</v>
      </c>
      <c r="I333" t="s">
        <v>421</v>
      </c>
      <c r="J333">
        <v>1758507588.5</v>
      </c>
      <c r="K333">
        <f>(L333)/1000</f>
        <v>0</v>
      </c>
      <c r="L333">
        <f>1000*DL333*AJ333*(DH333-DI333)/(100*DA333*(1000-AJ333*DH333))</f>
        <v>0</v>
      </c>
      <c r="M333">
        <f>DL333*AJ333*(DG333-DF333*(1000-AJ333*DI333)/(1000-AJ333*DH333))/(100*DA333)</f>
        <v>0</v>
      </c>
      <c r="N333">
        <f>DF333 - IF(AJ333&gt;1, M333*DA333*100.0/(AL333), 0)</f>
        <v>0</v>
      </c>
      <c r="O333">
        <f>((U333-K333/2)*N333-M333)/(U333+K333/2)</f>
        <v>0</v>
      </c>
      <c r="P333">
        <f>O333*(DM333+DN333)/1000.0</f>
        <v>0</v>
      </c>
      <c r="Q333">
        <f>(DF333 - IF(AJ333&gt;1, M333*DA333*100.0/(AL333), 0))*(DM333+DN333)/1000.0</f>
        <v>0</v>
      </c>
      <c r="R333">
        <f>2.0/((1/T333-1/S333)+SIGN(T333)*SQRT((1/T333-1/S333)*(1/T333-1/S333) + 4*DB333/((DB333+1)*(DB333+1))*(2*1/T333*1/S333-1/S333*1/S333)))</f>
        <v>0</v>
      </c>
      <c r="S333">
        <f>IF(LEFT(DC333,1)&lt;&gt;"0",IF(LEFT(DC333,1)="1",3.0,DD333),$D$5+$E$5*(DT333*DM333/($K$5*1000))+$F$5*(DT333*DM333/($K$5*1000))*MAX(MIN(DA333,$J$5),$I$5)*MAX(MIN(DA333,$J$5),$I$5)+$G$5*MAX(MIN(DA333,$J$5),$I$5)*(DT333*DM333/($K$5*1000))+$H$5*(DT333*DM333/($K$5*1000))*(DT333*DM333/($K$5*1000)))</f>
        <v>0</v>
      </c>
      <c r="T333">
        <f>K333*(1000-(1000*0.61365*exp(17.502*X333/(240.97+X333))/(DM333+DN333)+DH333)/2)/(1000*0.61365*exp(17.502*X333/(240.97+X333))/(DM333+DN333)-DH333)</f>
        <v>0</v>
      </c>
      <c r="U333">
        <f>1/((DB333+1)/(R333/1.6)+1/(S333/1.37)) + DB333/((DB333+1)/(R333/1.6) + DB333/(S333/1.37))</f>
        <v>0</v>
      </c>
      <c r="V333">
        <f>(CW333*CZ333)</f>
        <v>0</v>
      </c>
      <c r="W333">
        <f>(DO333+(V333+2*0.95*5.67E-8*(((DO333+$B$7)+273)^4-(DO333+273)^4)-44100*K333)/(1.84*29.3*S333+8*0.95*5.67E-8*(DO333+273)^3))</f>
        <v>0</v>
      </c>
      <c r="X333">
        <f>($C$7*DP333+$D$7*DQ333+$E$7*W333)</f>
        <v>0</v>
      </c>
      <c r="Y333">
        <f>0.61365*exp(17.502*X333/(240.97+X333))</f>
        <v>0</v>
      </c>
      <c r="Z333">
        <f>(AA333/AB333*100)</f>
        <v>0</v>
      </c>
      <c r="AA333">
        <f>DH333*(DM333+DN333)/1000</f>
        <v>0</v>
      </c>
      <c r="AB333">
        <f>0.61365*exp(17.502*DO333/(240.97+DO333))</f>
        <v>0</v>
      </c>
      <c r="AC333">
        <f>(Y333-DH333*(DM333+DN333)/1000)</f>
        <v>0</v>
      </c>
      <c r="AD333">
        <f>(-K333*44100)</f>
        <v>0</v>
      </c>
      <c r="AE333">
        <f>2*29.3*S333*0.92*(DO333-X333)</f>
        <v>0</v>
      </c>
      <c r="AF333">
        <f>2*0.95*5.67E-8*(((DO333+$B$7)+273)^4-(X333+273)^4)</f>
        <v>0</v>
      </c>
      <c r="AG333">
        <f>V333+AF333+AD333+AE333</f>
        <v>0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MAX(0,($B$13+$C$13*DT333)/(1+$D$13*DT333)*DM333/(DO333+273)*$E$13)</f>
        <v>0</v>
      </c>
      <c r="AM333" t="s">
        <v>422</v>
      </c>
      <c r="AN333" t="s">
        <v>422</v>
      </c>
      <c r="AO333">
        <v>0</v>
      </c>
      <c r="AP333">
        <v>0</v>
      </c>
      <c r="AQ333">
        <f>1-AO333/AP333</f>
        <v>0</v>
      </c>
      <c r="AR333">
        <v>0</v>
      </c>
      <c r="AS333" t="s">
        <v>422</v>
      </c>
      <c r="AT333" t="s">
        <v>422</v>
      </c>
      <c r="AU333">
        <v>0</v>
      </c>
      <c r="AV333">
        <v>0</v>
      </c>
      <c r="AW333">
        <f>1-AU333/AV333</f>
        <v>0</v>
      </c>
      <c r="AX333">
        <v>0.5</v>
      </c>
      <c r="AY333">
        <f>CX333</f>
        <v>0</v>
      </c>
      <c r="AZ333">
        <f>M333</f>
        <v>0</v>
      </c>
      <c r="BA333">
        <f>AW333*AX333*AY333</f>
        <v>0</v>
      </c>
      <c r="BB333">
        <f>(AZ333-AR333)/AY333</f>
        <v>0</v>
      </c>
      <c r="BC333">
        <f>(AP333-AV333)/AV333</f>
        <v>0</v>
      </c>
      <c r="BD333">
        <f>AO333/(AQ333+AO333/AV333)</f>
        <v>0</v>
      </c>
      <c r="BE333" t="s">
        <v>422</v>
      </c>
      <c r="BF333">
        <v>0</v>
      </c>
      <c r="BG333">
        <f>IF(BF333&lt;&gt;0, BF333, BD333)</f>
        <v>0</v>
      </c>
      <c r="BH333">
        <f>1-BG333/AV333</f>
        <v>0</v>
      </c>
      <c r="BI333">
        <f>(AV333-AU333)/(AV333-BG333)</f>
        <v>0</v>
      </c>
      <c r="BJ333">
        <f>(AP333-AV333)/(AP333-BG333)</f>
        <v>0</v>
      </c>
      <c r="BK333">
        <f>(AV333-AU333)/(AV333-AO333)</f>
        <v>0</v>
      </c>
      <c r="BL333">
        <f>(AP333-AV333)/(AP333-AO333)</f>
        <v>0</v>
      </c>
      <c r="BM333">
        <f>(BI333*BG333/AU333)</f>
        <v>0</v>
      </c>
      <c r="BN333">
        <f>(1-BM333)</f>
        <v>0</v>
      </c>
      <c r="CW333">
        <f>$B$11*DU333+$C$11*DV333+$F$11*EG333*(1-EJ333)</f>
        <v>0</v>
      </c>
      <c r="CX333">
        <f>CW333*CY333</f>
        <v>0</v>
      </c>
      <c r="CY333">
        <f>($B$11*$D$9+$C$11*$D$9+$F$11*((ET333+EL333)/MAX(ET333+EL333+EU333, 0.1)*$I$9+EU333/MAX(ET333+EL333+EU333, 0.1)*$J$9))/($B$11+$C$11+$F$11)</f>
        <v>0</v>
      </c>
      <c r="CZ333">
        <f>($B$11*$K$9+$C$11*$K$9+$F$11*((ET333+EL333)/MAX(ET333+EL333+EU333, 0.1)*$P$9+EU333/MAX(ET333+EL333+EU333, 0.1)*$Q$9))/($B$11+$C$11+$F$11)</f>
        <v>0</v>
      </c>
      <c r="DA333">
        <v>5.52</v>
      </c>
      <c r="DB333">
        <v>0.5</v>
      </c>
      <c r="DC333" t="s">
        <v>423</v>
      </c>
      <c r="DD333">
        <v>2</v>
      </c>
      <c r="DE333">
        <v>1758507588.5</v>
      </c>
      <c r="DF333">
        <v>420.4312222222222</v>
      </c>
      <c r="DG333">
        <v>420.0042222222222</v>
      </c>
      <c r="DH333">
        <v>23.75006666666667</v>
      </c>
      <c r="DI333">
        <v>23.7468</v>
      </c>
      <c r="DJ333">
        <v>420.3121111111111</v>
      </c>
      <c r="DK333">
        <v>23.52067777777778</v>
      </c>
      <c r="DL333">
        <v>500.0548888888889</v>
      </c>
      <c r="DM333">
        <v>89.97913333333334</v>
      </c>
      <c r="DN333">
        <v>0.05393537777777777</v>
      </c>
      <c r="DO333">
        <v>30.01554444444444</v>
      </c>
      <c r="DP333">
        <v>29.98872222222222</v>
      </c>
      <c r="DQ333">
        <v>999.9000000000001</v>
      </c>
      <c r="DR333">
        <v>0</v>
      </c>
      <c r="DS333">
        <v>0</v>
      </c>
      <c r="DT333">
        <v>10029.37555555555</v>
      </c>
      <c r="DU333">
        <v>0</v>
      </c>
      <c r="DV333">
        <v>1.65492</v>
      </c>
      <c r="DW333">
        <v>0.4269545555555556</v>
      </c>
      <c r="DX333">
        <v>430.6593333333333</v>
      </c>
      <c r="DY333">
        <v>430.2205555555555</v>
      </c>
      <c r="DZ333">
        <v>0.00323444</v>
      </c>
      <c r="EA333">
        <v>420.0042222222222</v>
      </c>
      <c r="EB333">
        <v>23.7468</v>
      </c>
      <c r="EC333">
        <v>2.137007777777777</v>
      </c>
      <c r="ED333">
        <v>2.136715555555556</v>
      </c>
      <c r="EE333">
        <v>18.49775555555555</v>
      </c>
      <c r="EF333">
        <v>18.49557777777778</v>
      </c>
      <c r="EG333">
        <v>0.00500056</v>
      </c>
      <c r="EH333">
        <v>0</v>
      </c>
      <c r="EI333">
        <v>0</v>
      </c>
      <c r="EJ333">
        <v>0</v>
      </c>
      <c r="EK333">
        <v>-1.244444444444444</v>
      </c>
      <c r="EL333">
        <v>0.00500056</v>
      </c>
      <c r="EM333">
        <v>-9.144444444444446</v>
      </c>
      <c r="EN333">
        <v>-3.055555555555555</v>
      </c>
      <c r="EO333">
        <v>35.562</v>
      </c>
      <c r="EP333">
        <v>38.743</v>
      </c>
      <c r="EQ333">
        <v>37.125</v>
      </c>
      <c r="ER333">
        <v>38.243</v>
      </c>
      <c r="ES333">
        <v>37.562</v>
      </c>
      <c r="ET333">
        <v>0</v>
      </c>
      <c r="EU333">
        <v>0</v>
      </c>
      <c r="EV333">
        <v>0</v>
      </c>
      <c r="EW333">
        <v>1758507593.5</v>
      </c>
      <c r="EX333">
        <v>0</v>
      </c>
      <c r="EY333">
        <v>-1.503846153846154</v>
      </c>
      <c r="EZ333">
        <v>6.594871272130909</v>
      </c>
      <c r="FA333">
        <v>-36.84444357976766</v>
      </c>
      <c r="FB333">
        <v>-6.457692307692308</v>
      </c>
      <c r="FC333">
        <v>15</v>
      </c>
      <c r="FD333">
        <v>0</v>
      </c>
      <c r="FE333" t="s">
        <v>424</v>
      </c>
      <c r="FF333">
        <v>1747148579.5</v>
      </c>
      <c r="FG333">
        <v>1747148584.5</v>
      </c>
      <c r="FH333">
        <v>0</v>
      </c>
      <c r="FI333">
        <v>0.162</v>
      </c>
      <c r="FJ333">
        <v>-0.001</v>
      </c>
      <c r="FK333">
        <v>0.139</v>
      </c>
      <c r="FL333">
        <v>0.058</v>
      </c>
      <c r="FM333">
        <v>420</v>
      </c>
      <c r="FN333">
        <v>16</v>
      </c>
      <c r="FO333">
        <v>0.19</v>
      </c>
      <c r="FP333">
        <v>0.02</v>
      </c>
      <c r="FQ333">
        <v>0.4470393170731707</v>
      </c>
      <c r="FR333">
        <v>0.0709241393728241</v>
      </c>
      <c r="FS333">
        <v>0.03663617778181071</v>
      </c>
      <c r="FT333">
        <v>1</v>
      </c>
      <c r="FU333">
        <v>-2.005882352941176</v>
      </c>
      <c r="FV333">
        <v>-0.02444631770275883</v>
      </c>
      <c r="FW333">
        <v>6.493931156742586</v>
      </c>
      <c r="FX333">
        <v>1</v>
      </c>
      <c r="FY333">
        <v>0.003099255365853658</v>
      </c>
      <c r="FZ333">
        <v>0.0007619753310104504</v>
      </c>
      <c r="GA333">
        <v>0.0006456907987426829</v>
      </c>
      <c r="GB333">
        <v>1</v>
      </c>
      <c r="GC333">
        <v>3</v>
      </c>
      <c r="GD333">
        <v>3</v>
      </c>
      <c r="GE333" t="s">
        <v>431</v>
      </c>
      <c r="GF333">
        <v>3.12727</v>
      </c>
      <c r="GG333">
        <v>2.73155</v>
      </c>
      <c r="GH333">
        <v>0.0853283</v>
      </c>
      <c r="GI333">
        <v>0.0857363</v>
      </c>
      <c r="GJ333">
        <v>0.105593</v>
      </c>
      <c r="GK333">
        <v>0.106121</v>
      </c>
      <c r="GL333">
        <v>27413</v>
      </c>
      <c r="GM333">
        <v>26554.9</v>
      </c>
      <c r="GN333">
        <v>30512.4</v>
      </c>
      <c r="GO333">
        <v>29300.2</v>
      </c>
      <c r="GP333">
        <v>37666.6</v>
      </c>
      <c r="GQ333">
        <v>34447.6</v>
      </c>
      <c r="GR333">
        <v>46683</v>
      </c>
      <c r="GS333">
        <v>43527</v>
      </c>
      <c r="GT333">
        <v>1.8173</v>
      </c>
      <c r="GU333">
        <v>1.87643</v>
      </c>
      <c r="GV333">
        <v>0.0825077</v>
      </c>
      <c r="GW333">
        <v>0</v>
      </c>
      <c r="GX333">
        <v>28.6387</v>
      </c>
      <c r="GY333">
        <v>999.9</v>
      </c>
      <c r="GZ333">
        <v>54.6</v>
      </c>
      <c r="HA333">
        <v>31.1</v>
      </c>
      <c r="HB333">
        <v>27.5303</v>
      </c>
      <c r="HC333">
        <v>62.9118</v>
      </c>
      <c r="HD333">
        <v>16.5625</v>
      </c>
      <c r="HE333">
        <v>1</v>
      </c>
      <c r="HF333">
        <v>0.163542</v>
      </c>
      <c r="HG333">
        <v>-1.29662</v>
      </c>
      <c r="HH333">
        <v>20.2128</v>
      </c>
      <c r="HI333">
        <v>5.23541</v>
      </c>
      <c r="HJ333">
        <v>11.974</v>
      </c>
      <c r="HK333">
        <v>4.97205</v>
      </c>
      <c r="HL333">
        <v>3.291</v>
      </c>
      <c r="HM333">
        <v>9999</v>
      </c>
      <c r="HN333">
        <v>9999</v>
      </c>
      <c r="HO333">
        <v>9999</v>
      </c>
      <c r="HP333">
        <v>999.9</v>
      </c>
      <c r="HQ333">
        <v>4.97291</v>
      </c>
      <c r="HR333">
        <v>1.87738</v>
      </c>
      <c r="HS333">
        <v>1.87546</v>
      </c>
      <c r="HT333">
        <v>1.87826</v>
      </c>
      <c r="HU333">
        <v>1.875</v>
      </c>
      <c r="HV333">
        <v>1.87856</v>
      </c>
      <c r="HW333">
        <v>1.87565</v>
      </c>
      <c r="HX333">
        <v>1.87684</v>
      </c>
      <c r="HY333">
        <v>0</v>
      </c>
      <c r="HZ333">
        <v>0</v>
      </c>
      <c r="IA333">
        <v>0</v>
      </c>
      <c r="IB333">
        <v>0</v>
      </c>
      <c r="IC333" t="s">
        <v>426</v>
      </c>
      <c r="ID333" t="s">
        <v>427</v>
      </c>
      <c r="IE333" t="s">
        <v>428</v>
      </c>
      <c r="IF333" t="s">
        <v>428</v>
      </c>
      <c r="IG333" t="s">
        <v>428</v>
      </c>
      <c r="IH333" t="s">
        <v>428</v>
      </c>
      <c r="II333">
        <v>0</v>
      </c>
      <c r="IJ333">
        <v>100</v>
      </c>
      <c r="IK333">
        <v>100</v>
      </c>
      <c r="IL333">
        <v>0.12</v>
      </c>
      <c r="IM333">
        <v>0.2294</v>
      </c>
      <c r="IN333">
        <v>-0.2620446997112612</v>
      </c>
      <c r="IO333">
        <v>0.0009670109888777422</v>
      </c>
      <c r="IP333">
        <v>-2.06069886015755E-07</v>
      </c>
      <c r="IQ333">
        <v>1.492131737393187E-10</v>
      </c>
      <c r="IR333">
        <v>-0.04753701319922854</v>
      </c>
      <c r="IS333">
        <v>-0.001311061913088307</v>
      </c>
      <c r="IT333">
        <v>0.0006994928358591311</v>
      </c>
      <c r="IU333">
        <v>-6.08881213830995E-06</v>
      </c>
      <c r="IV333">
        <v>3</v>
      </c>
      <c r="IW333">
        <v>2112</v>
      </c>
      <c r="IX333">
        <v>1</v>
      </c>
      <c r="IY333">
        <v>30</v>
      </c>
      <c r="IZ333">
        <v>189316.9</v>
      </c>
      <c r="JA333">
        <v>189316.8</v>
      </c>
      <c r="JB333">
        <v>1.1145</v>
      </c>
      <c r="JC333">
        <v>2.55737</v>
      </c>
      <c r="JD333">
        <v>1.39893</v>
      </c>
      <c r="JE333">
        <v>2.35229</v>
      </c>
      <c r="JF333">
        <v>1.44897</v>
      </c>
      <c r="JG333">
        <v>2.59888</v>
      </c>
      <c r="JH333">
        <v>37.3858</v>
      </c>
      <c r="JI333">
        <v>24.2188</v>
      </c>
      <c r="JJ333">
        <v>18</v>
      </c>
      <c r="JK333">
        <v>475.801</v>
      </c>
      <c r="JL333">
        <v>483.284</v>
      </c>
      <c r="JM333">
        <v>30.627</v>
      </c>
      <c r="JN333">
        <v>29.2664</v>
      </c>
      <c r="JO333">
        <v>30.0001</v>
      </c>
      <c r="JP333">
        <v>28.9441</v>
      </c>
      <c r="JQ333">
        <v>29.0045</v>
      </c>
      <c r="JR333">
        <v>22.3373</v>
      </c>
      <c r="JS333">
        <v>22.0361</v>
      </c>
      <c r="JT333">
        <v>100</v>
      </c>
      <c r="JU333">
        <v>30.6289</v>
      </c>
      <c r="JV333">
        <v>420</v>
      </c>
      <c r="JW333">
        <v>23.7349</v>
      </c>
      <c r="JX333">
        <v>100.88</v>
      </c>
      <c r="JY333">
        <v>100.13</v>
      </c>
    </row>
    <row r="334" spans="1:285">
      <c r="A334">
        <v>318</v>
      </c>
      <c r="B334">
        <v>1758507593.5</v>
      </c>
      <c r="C334">
        <v>4076.900000095367</v>
      </c>
      <c r="D334" t="s">
        <v>1068</v>
      </c>
      <c r="E334" t="s">
        <v>1069</v>
      </c>
      <c r="F334">
        <v>5</v>
      </c>
      <c r="G334" t="s">
        <v>975</v>
      </c>
      <c r="H334" t="s">
        <v>420</v>
      </c>
      <c r="I334" t="s">
        <v>421</v>
      </c>
      <c r="J334">
        <v>1758507590.5</v>
      </c>
      <c r="K334">
        <f>(L334)/1000</f>
        <v>0</v>
      </c>
      <c r="L334">
        <f>1000*DL334*AJ334*(DH334-DI334)/(100*DA334*(1000-AJ334*DH334))</f>
        <v>0</v>
      </c>
      <c r="M334">
        <f>DL334*AJ334*(DG334-DF334*(1000-AJ334*DI334)/(1000-AJ334*DH334))/(100*DA334)</f>
        <v>0</v>
      </c>
      <c r="N334">
        <f>DF334 - IF(AJ334&gt;1, M334*DA334*100.0/(AL334), 0)</f>
        <v>0</v>
      </c>
      <c r="O334">
        <f>((U334-K334/2)*N334-M334)/(U334+K334/2)</f>
        <v>0</v>
      </c>
      <c r="P334">
        <f>O334*(DM334+DN334)/1000.0</f>
        <v>0</v>
      </c>
      <c r="Q334">
        <f>(DF334 - IF(AJ334&gt;1, M334*DA334*100.0/(AL334), 0))*(DM334+DN334)/1000.0</f>
        <v>0</v>
      </c>
      <c r="R334">
        <f>2.0/((1/T334-1/S334)+SIGN(T334)*SQRT((1/T334-1/S334)*(1/T334-1/S334) + 4*DB334/((DB334+1)*(DB334+1))*(2*1/T334*1/S334-1/S334*1/S334)))</f>
        <v>0</v>
      </c>
      <c r="S334">
        <f>IF(LEFT(DC334,1)&lt;&gt;"0",IF(LEFT(DC334,1)="1",3.0,DD334),$D$5+$E$5*(DT334*DM334/($K$5*1000))+$F$5*(DT334*DM334/($K$5*1000))*MAX(MIN(DA334,$J$5),$I$5)*MAX(MIN(DA334,$J$5),$I$5)+$G$5*MAX(MIN(DA334,$J$5),$I$5)*(DT334*DM334/($K$5*1000))+$H$5*(DT334*DM334/($K$5*1000))*(DT334*DM334/($K$5*1000)))</f>
        <v>0</v>
      </c>
      <c r="T334">
        <f>K334*(1000-(1000*0.61365*exp(17.502*X334/(240.97+X334))/(DM334+DN334)+DH334)/2)/(1000*0.61365*exp(17.502*X334/(240.97+X334))/(DM334+DN334)-DH334)</f>
        <v>0</v>
      </c>
      <c r="U334">
        <f>1/((DB334+1)/(R334/1.6)+1/(S334/1.37)) + DB334/((DB334+1)/(R334/1.6) + DB334/(S334/1.37))</f>
        <v>0</v>
      </c>
      <c r="V334">
        <f>(CW334*CZ334)</f>
        <v>0</v>
      </c>
      <c r="W334">
        <f>(DO334+(V334+2*0.95*5.67E-8*(((DO334+$B$7)+273)^4-(DO334+273)^4)-44100*K334)/(1.84*29.3*S334+8*0.95*5.67E-8*(DO334+273)^3))</f>
        <v>0</v>
      </c>
      <c r="X334">
        <f>($C$7*DP334+$D$7*DQ334+$E$7*W334)</f>
        <v>0</v>
      </c>
      <c r="Y334">
        <f>0.61365*exp(17.502*X334/(240.97+X334))</f>
        <v>0</v>
      </c>
      <c r="Z334">
        <f>(AA334/AB334*100)</f>
        <v>0</v>
      </c>
      <c r="AA334">
        <f>DH334*(DM334+DN334)/1000</f>
        <v>0</v>
      </c>
      <c r="AB334">
        <f>0.61365*exp(17.502*DO334/(240.97+DO334))</f>
        <v>0</v>
      </c>
      <c r="AC334">
        <f>(Y334-DH334*(DM334+DN334)/1000)</f>
        <v>0</v>
      </c>
      <c r="AD334">
        <f>(-K334*44100)</f>
        <v>0</v>
      </c>
      <c r="AE334">
        <f>2*29.3*S334*0.92*(DO334-X334)</f>
        <v>0</v>
      </c>
      <c r="AF334">
        <f>2*0.95*5.67E-8*(((DO334+$B$7)+273)^4-(X334+273)^4)</f>
        <v>0</v>
      </c>
      <c r="AG334">
        <f>V334+AF334+AD334+AE334</f>
        <v>0</v>
      </c>
      <c r="AH334">
        <v>5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MAX(0,($B$13+$C$13*DT334)/(1+$D$13*DT334)*DM334/(DO334+273)*$E$13)</f>
        <v>0</v>
      </c>
      <c r="AM334" t="s">
        <v>422</v>
      </c>
      <c r="AN334" t="s">
        <v>422</v>
      </c>
      <c r="AO334">
        <v>0</v>
      </c>
      <c r="AP334">
        <v>0</v>
      </c>
      <c r="AQ334">
        <f>1-AO334/AP334</f>
        <v>0</v>
      </c>
      <c r="AR334">
        <v>0</v>
      </c>
      <c r="AS334" t="s">
        <v>422</v>
      </c>
      <c r="AT334" t="s">
        <v>422</v>
      </c>
      <c r="AU334">
        <v>0</v>
      </c>
      <c r="AV334">
        <v>0</v>
      </c>
      <c r="AW334">
        <f>1-AU334/AV334</f>
        <v>0</v>
      </c>
      <c r="AX334">
        <v>0.5</v>
      </c>
      <c r="AY334">
        <f>CX334</f>
        <v>0</v>
      </c>
      <c r="AZ334">
        <f>M334</f>
        <v>0</v>
      </c>
      <c r="BA334">
        <f>AW334*AX334*AY334</f>
        <v>0</v>
      </c>
      <c r="BB334">
        <f>(AZ334-AR334)/AY334</f>
        <v>0</v>
      </c>
      <c r="BC334">
        <f>(AP334-AV334)/AV334</f>
        <v>0</v>
      </c>
      <c r="BD334">
        <f>AO334/(AQ334+AO334/AV334)</f>
        <v>0</v>
      </c>
      <c r="BE334" t="s">
        <v>422</v>
      </c>
      <c r="BF334">
        <v>0</v>
      </c>
      <c r="BG334">
        <f>IF(BF334&lt;&gt;0, BF334, BD334)</f>
        <v>0</v>
      </c>
      <c r="BH334">
        <f>1-BG334/AV334</f>
        <v>0</v>
      </c>
      <c r="BI334">
        <f>(AV334-AU334)/(AV334-BG334)</f>
        <v>0</v>
      </c>
      <c r="BJ334">
        <f>(AP334-AV334)/(AP334-BG334)</f>
        <v>0</v>
      </c>
      <c r="BK334">
        <f>(AV334-AU334)/(AV334-AO334)</f>
        <v>0</v>
      </c>
      <c r="BL334">
        <f>(AP334-AV334)/(AP334-AO334)</f>
        <v>0</v>
      </c>
      <c r="BM334">
        <f>(BI334*BG334/AU334)</f>
        <v>0</v>
      </c>
      <c r="BN334">
        <f>(1-BM334)</f>
        <v>0</v>
      </c>
      <c r="CW334">
        <f>$B$11*DU334+$C$11*DV334+$F$11*EG334*(1-EJ334)</f>
        <v>0</v>
      </c>
      <c r="CX334">
        <f>CW334*CY334</f>
        <v>0</v>
      </c>
      <c r="CY334">
        <f>($B$11*$D$9+$C$11*$D$9+$F$11*((ET334+EL334)/MAX(ET334+EL334+EU334, 0.1)*$I$9+EU334/MAX(ET334+EL334+EU334, 0.1)*$J$9))/($B$11+$C$11+$F$11)</f>
        <v>0</v>
      </c>
      <c r="CZ334">
        <f>($B$11*$K$9+$C$11*$K$9+$F$11*((ET334+EL334)/MAX(ET334+EL334+EU334, 0.1)*$P$9+EU334/MAX(ET334+EL334+EU334, 0.1)*$Q$9))/($B$11+$C$11+$F$11)</f>
        <v>0</v>
      </c>
      <c r="DA334">
        <v>5.52</v>
      </c>
      <c r="DB334">
        <v>0.5</v>
      </c>
      <c r="DC334" t="s">
        <v>423</v>
      </c>
      <c r="DD334">
        <v>2</v>
      </c>
      <c r="DE334">
        <v>1758507590.5</v>
      </c>
      <c r="DF334">
        <v>420.4291111111111</v>
      </c>
      <c r="DG334">
        <v>420.0227777777778</v>
      </c>
      <c r="DH334">
        <v>23.75066666666667</v>
      </c>
      <c r="DI334">
        <v>23.74671111111111</v>
      </c>
      <c r="DJ334">
        <v>420.3098888888889</v>
      </c>
      <c r="DK334">
        <v>23.52127777777778</v>
      </c>
      <c r="DL334">
        <v>500.0802222222222</v>
      </c>
      <c r="DM334">
        <v>89.97921111111111</v>
      </c>
      <c r="DN334">
        <v>0.05377781111111112</v>
      </c>
      <c r="DO334">
        <v>30.01641111111111</v>
      </c>
      <c r="DP334">
        <v>29.9859</v>
      </c>
      <c r="DQ334">
        <v>999.9000000000001</v>
      </c>
      <c r="DR334">
        <v>0</v>
      </c>
      <c r="DS334">
        <v>0</v>
      </c>
      <c r="DT334">
        <v>10018.95</v>
      </c>
      <c r="DU334">
        <v>0</v>
      </c>
      <c r="DV334">
        <v>1.65492</v>
      </c>
      <c r="DW334">
        <v>0.4062331111111111</v>
      </c>
      <c r="DX334">
        <v>430.6575555555555</v>
      </c>
      <c r="DY334">
        <v>430.2395555555555</v>
      </c>
      <c r="DZ334">
        <v>0.003946728888888889</v>
      </c>
      <c r="EA334">
        <v>420.0227777777778</v>
      </c>
      <c r="EB334">
        <v>23.74671111111111</v>
      </c>
      <c r="EC334">
        <v>2.137065555555556</v>
      </c>
      <c r="ED334">
        <v>2.136708888888889</v>
      </c>
      <c r="EE334">
        <v>18.49817777777778</v>
      </c>
      <c r="EF334">
        <v>18.49552222222222</v>
      </c>
      <c r="EG334">
        <v>0.00500056</v>
      </c>
      <c r="EH334">
        <v>0</v>
      </c>
      <c r="EI334">
        <v>0</v>
      </c>
      <c r="EJ334">
        <v>0</v>
      </c>
      <c r="EK334">
        <v>-1.711111111111111</v>
      </c>
      <c r="EL334">
        <v>0.00500056</v>
      </c>
      <c r="EM334">
        <v>-4.166666666666667</v>
      </c>
      <c r="EN334">
        <v>-2.366666666666667</v>
      </c>
      <c r="EO334">
        <v>35.562</v>
      </c>
      <c r="EP334">
        <v>38.722</v>
      </c>
      <c r="EQ334">
        <v>37.118</v>
      </c>
      <c r="ER334">
        <v>38.236</v>
      </c>
      <c r="ES334">
        <v>37.562</v>
      </c>
      <c r="ET334">
        <v>0</v>
      </c>
      <c r="EU334">
        <v>0</v>
      </c>
      <c r="EV334">
        <v>0</v>
      </c>
      <c r="EW334">
        <v>1758507595.3</v>
      </c>
      <c r="EX334">
        <v>0</v>
      </c>
      <c r="EY334">
        <v>-1.728</v>
      </c>
      <c r="EZ334">
        <v>11.00769179236489</v>
      </c>
      <c r="FA334">
        <v>9.961539156502726</v>
      </c>
      <c r="FB334">
        <v>-6.404</v>
      </c>
      <c r="FC334">
        <v>15</v>
      </c>
      <c r="FD334">
        <v>0</v>
      </c>
      <c r="FE334" t="s">
        <v>424</v>
      </c>
      <c r="FF334">
        <v>1747148579.5</v>
      </c>
      <c r="FG334">
        <v>1747148584.5</v>
      </c>
      <c r="FH334">
        <v>0</v>
      </c>
      <c r="FI334">
        <v>0.162</v>
      </c>
      <c r="FJ334">
        <v>-0.001</v>
      </c>
      <c r="FK334">
        <v>0.139</v>
      </c>
      <c r="FL334">
        <v>0.058</v>
      </c>
      <c r="FM334">
        <v>420</v>
      </c>
      <c r="FN334">
        <v>16</v>
      </c>
      <c r="FO334">
        <v>0.19</v>
      </c>
      <c r="FP334">
        <v>0.02</v>
      </c>
      <c r="FQ334">
        <v>0.4470764000000001</v>
      </c>
      <c r="FR334">
        <v>-0.09368694934334035</v>
      </c>
      <c r="FS334">
        <v>0.03752416616182164</v>
      </c>
      <c r="FT334">
        <v>1</v>
      </c>
      <c r="FU334">
        <v>-1.917647058823529</v>
      </c>
      <c r="FV334">
        <v>8.510313021343682</v>
      </c>
      <c r="FW334">
        <v>6.576941475302192</v>
      </c>
      <c r="FX334">
        <v>0</v>
      </c>
      <c r="FY334">
        <v>0.0033818245</v>
      </c>
      <c r="FZ334">
        <v>0.001938757148217633</v>
      </c>
      <c r="GA334">
        <v>0.0007775036006731738</v>
      </c>
      <c r="GB334">
        <v>1</v>
      </c>
      <c r="GC334">
        <v>2</v>
      </c>
      <c r="GD334">
        <v>3</v>
      </c>
      <c r="GE334" t="s">
        <v>434</v>
      </c>
      <c r="GF334">
        <v>3.12706</v>
      </c>
      <c r="GG334">
        <v>2.73151</v>
      </c>
      <c r="GH334">
        <v>0.0853289</v>
      </c>
      <c r="GI334">
        <v>0.0857276</v>
      </c>
      <c r="GJ334">
        <v>0.105598</v>
      </c>
      <c r="GK334">
        <v>0.106122</v>
      </c>
      <c r="GL334">
        <v>27413</v>
      </c>
      <c r="GM334">
        <v>26555.1</v>
      </c>
      <c r="GN334">
        <v>30512.4</v>
      </c>
      <c r="GO334">
        <v>29300.2</v>
      </c>
      <c r="GP334">
        <v>37666.7</v>
      </c>
      <c r="GQ334">
        <v>34447.6</v>
      </c>
      <c r="GR334">
        <v>46683.2</v>
      </c>
      <c r="GS334">
        <v>43527</v>
      </c>
      <c r="GT334">
        <v>1.81693</v>
      </c>
      <c r="GU334">
        <v>1.8768</v>
      </c>
      <c r="GV334">
        <v>0.08258219999999999</v>
      </c>
      <c r="GW334">
        <v>0</v>
      </c>
      <c r="GX334">
        <v>28.6387</v>
      </c>
      <c r="GY334">
        <v>999.9</v>
      </c>
      <c r="GZ334">
        <v>54.6</v>
      </c>
      <c r="HA334">
        <v>31.1</v>
      </c>
      <c r="HB334">
        <v>27.5305</v>
      </c>
      <c r="HC334">
        <v>63.3418</v>
      </c>
      <c r="HD334">
        <v>16.4744</v>
      </c>
      <c r="HE334">
        <v>1</v>
      </c>
      <c r="HF334">
        <v>0.163562</v>
      </c>
      <c r="HG334">
        <v>-1.29514</v>
      </c>
      <c r="HH334">
        <v>20.2128</v>
      </c>
      <c r="HI334">
        <v>5.23541</v>
      </c>
      <c r="HJ334">
        <v>11.974</v>
      </c>
      <c r="HK334">
        <v>4.97205</v>
      </c>
      <c r="HL334">
        <v>3.291</v>
      </c>
      <c r="HM334">
        <v>9999</v>
      </c>
      <c r="HN334">
        <v>9999</v>
      </c>
      <c r="HO334">
        <v>9999</v>
      </c>
      <c r="HP334">
        <v>999.9</v>
      </c>
      <c r="HQ334">
        <v>4.97292</v>
      </c>
      <c r="HR334">
        <v>1.87737</v>
      </c>
      <c r="HS334">
        <v>1.87546</v>
      </c>
      <c r="HT334">
        <v>1.87826</v>
      </c>
      <c r="HU334">
        <v>1.87498</v>
      </c>
      <c r="HV334">
        <v>1.87855</v>
      </c>
      <c r="HW334">
        <v>1.87565</v>
      </c>
      <c r="HX334">
        <v>1.87683</v>
      </c>
      <c r="HY334">
        <v>0</v>
      </c>
      <c r="HZ334">
        <v>0</v>
      </c>
      <c r="IA334">
        <v>0</v>
      </c>
      <c r="IB334">
        <v>0</v>
      </c>
      <c r="IC334" t="s">
        <v>426</v>
      </c>
      <c r="ID334" t="s">
        <v>427</v>
      </c>
      <c r="IE334" t="s">
        <v>428</v>
      </c>
      <c r="IF334" t="s">
        <v>428</v>
      </c>
      <c r="IG334" t="s">
        <v>428</v>
      </c>
      <c r="IH334" t="s">
        <v>428</v>
      </c>
      <c r="II334">
        <v>0</v>
      </c>
      <c r="IJ334">
        <v>100</v>
      </c>
      <c r="IK334">
        <v>100</v>
      </c>
      <c r="IL334">
        <v>0.12</v>
      </c>
      <c r="IM334">
        <v>0.2295</v>
      </c>
      <c r="IN334">
        <v>-0.2620446997112612</v>
      </c>
      <c r="IO334">
        <v>0.0009670109888777422</v>
      </c>
      <c r="IP334">
        <v>-2.06069886015755E-07</v>
      </c>
      <c r="IQ334">
        <v>1.492131737393187E-10</v>
      </c>
      <c r="IR334">
        <v>-0.04753701319922854</v>
      </c>
      <c r="IS334">
        <v>-0.001311061913088307</v>
      </c>
      <c r="IT334">
        <v>0.0006994928358591311</v>
      </c>
      <c r="IU334">
        <v>-6.08881213830995E-06</v>
      </c>
      <c r="IV334">
        <v>3</v>
      </c>
      <c r="IW334">
        <v>2112</v>
      </c>
      <c r="IX334">
        <v>1</v>
      </c>
      <c r="IY334">
        <v>30</v>
      </c>
      <c r="IZ334">
        <v>189316.9</v>
      </c>
      <c r="JA334">
        <v>189316.8</v>
      </c>
      <c r="JB334">
        <v>1.1145</v>
      </c>
      <c r="JC334">
        <v>2.55615</v>
      </c>
      <c r="JD334">
        <v>1.39893</v>
      </c>
      <c r="JE334">
        <v>2.35229</v>
      </c>
      <c r="JF334">
        <v>1.44897</v>
      </c>
      <c r="JG334">
        <v>2.54761</v>
      </c>
      <c r="JH334">
        <v>37.3858</v>
      </c>
      <c r="JI334">
        <v>24.2188</v>
      </c>
      <c r="JJ334">
        <v>18</v>
      </c>
      <c r="JK334">
        <v>475.596</v>
      </c>
      <c r="JL334">
        <v>483.534</v>
      </c>
      <c r="JM334">
        <v>30.6293</v>
      </c>
      <c r="JN334">
        <v>29.2664</v>
      </c>
      <c r="JO334">
        <v>30.0001</v>
      </c>
      <c r="JP334">
        <v>28.9441</v>
      </c>
      <c r="JQ334">
        <v>29.0045</v>
      </c>
      <c r="JR334">
        <v>22.3388</v>
      </c>
      <c r="JS334">
        <v>22.0361</v>
      </c>
      <c r="JT334">
        <v>100</v>
      </c>
      <c r="JU334">
        <v>30.6289</v>
      </c>
      <c r="JV334">
        <v>420</v>
      </c>
      <c r="JW334">
        <v>23.7349</v>
      </c>
      <c r="JX334">
        <v>100.881</v>
      </c>
      <c r="JY334">
        <v>100.13</v>
      </c>
    </row>
    <row r="335" spans="1:285">
      <c r="A335">
        <v>319</v>
      </c>
      <c r="B335">
        <v>1758507595.5</v>
      </c>
      <c r="C335">
        <v>4078.900000095367</v>
      </c>
      <c r="D335" t="s">
        <v>1070</v>
      </c>
      <c r="E335" t="s">
        <v>1071</v>
      </c>
      <c r="F335">
        <v>5</v>
      </c>
      <c r="G335" t="s">
        <v>975</v>
      </c>
      <c r="H335" t="s">
        <v>420</v>
      </c>
      <c r="I335" t="s">
        <v>421</v>
      </c>
      <c r="J335">
        <v>1758507592.5</v>
      </c>
      <c r="K335">
        <f>(L335)/1000</f>
        <v>0</v>
      </c>
      <c r="L335">
        <f>1000*DL335*AJ335*(DH335-DI335)/(100*DA335*(1000-AJ335*DH335))</f>
        <v>0</v>
      </c>
      <c r="M335">
        <f>DL335*AJ335*(DG335-DF335*(1000-AJ335*DI335)/(1000-AJ335*DH335))/(100*DA335)</f>
        <v>0</v>
      </c>
      <c r="N335">
        <f>DF335 - IF(AJ335&gt;1, M335*DA335*100.0/(AL335), 0)</f>
        <v>0</v>
      </c>
      <c r="O335">
        <f>((U335-K335/2)*N335-M335)/(U335+K335/2)</f>
        <v>0</v>
      </c>
      <c r="P335">
        <f>O335*(DM335+DN335)/1000.0</f>
        <v>0</v>
      </c>
      <c r="Q335">
        <f>(DF335 - IF(AJ335&gt;1, M335*DA335*100.0/(AL335), 0))*(DM335+DN335)/1000.0</f>
        <v>0</v>
      </c>
      <c r="R335">
        <f>2.0/((1/T335-1/S335)+SIGN(T335)*SQRT((1/T335-1/S335)*(1/T335-1/S335) + 4*DB335/((DB335+1)*(DB335+1))*(2*1/T335*1/S335-1/S335*1/S335)))</f>
        <v>0</v>
      </c>
      <c r="S335">
        <f>IF(LEFT(DC335,1)&lt;&gt;"0",IF(LEFT(DC335,1)="1",3.0,DD335),$D$5+$E$5*(DT335*DM335/($K$5*1000))+$F$5*(DT335*DM335/($K$5*1000))*MAX(MIN(DA335,$J$5),$I$5)*MAX(MIN(DA335,$J$5),$I$5)+$G$5*MAX(MIN(DA335,$J$5),$I$5)*(DT335*DM335/($K$5*1000))+$H$5*(DT335*DM335/($K$5*1000))*(DT335*DM335/($K$5*1000)))</f>
        <v>0</v>
      </c>
      <c r="T335">
        <f>K335*(1000-(1000*0.61365*exp(17.502*X335/(240.97+X335))/(DM335+DN335)+DH335)/2)/(1000*0.61365*exp(17.502*X335/(240.97+X335))/(DM335+DN335)-DH335)</f>
        <v>0</v>
      </c>
      <c r="U335">
        <f>1/((DB335+1)/(R335/1.6)+1/(S335/1.37)) + DB335/((DB335+1)/(R335/1.6) + DB335/(S335/1.37))</f>
        <v>0</v>
      </c>
      <c r="V335">
        <f>(CW335*CZ335)</f>
        <v>0</v>
      </c>
      <c r="W335">
        <f>(DO335+(V335+2*0.95*5.67E-8*(((DO335+$B$7)+273)^4-(DO335+273)^4)-44100*K335)/(1.84*29.3*S335+8*0.95*5.67E-8*(DO335+273)^3))</f>
        <v>0</v>
      </c>
      <c r="X335">
        <f>($C$7*DP335+$D$7*DQ335+$E$7*W335)</f>
        <v>0</v>
      </c>
      <c r="Y335">
        <f>0.61365*exp(17.502*X335/(240.97+X335))</f>
        <v>0</v>
      </c>
      <c r="Z335">
        <f>(AA335/AB335*100)</f>
        <v>0</v>
      </c>
      <c r="AA335">
        <f>DH335*(DM335+DN335)/1000</f>
        <v>0</v>
      </c>
      <c r="AB335">
        <f>0.61365*exp(17.502*DO335/(240.97+DO335))</f>
        <v>0</v>
      </c>
      <c r="AC335">
        <f>(Y335-DH335*(DM335+DN335)/1000)</f>
        <v>0</v>
      </c>
      <c r="AD335">
        <f>(-K335*44100)</f>
        <v>0</v>
      </c>
      <c r="AE335">
        <f>2*29.3*S335*0.92*(DO335-X335)</f>
        <v>0</v>
      </c>
      <c r="AF335">
        <f>2*0.95*5.67E-8*(((DO335+$B$7)+273)^4-(X335+273)^4)</f>
        <v>0</v>
      </c>
      <c r="AG335">
        <f>V335+AF335+AD335+AE335</f>
        <v>0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MAX(0,($B$13+$C$13*DT335)/(1+$D$13*DT335)*DM335/(DO335+273)*$E$13)</f>
        <v>0</v>
      </c>
      <c r="AM335" t="s">
        <v>422</v>
      </c>
      <c r="AN335" t="s">
        <v>422</v>
      </c>
      <c r="AO335">
        <v>0</v>
      </c>
      <c r="AP335">
        <v>0</v>
      </c>
      <c r="AQ335">
        <f>1-AO335/AP335</f>
        <v>0</v>
      </c>
      <c r="AR335">
        <v>0</v>
      </c>
      <c r="AS335" t="s">
        <v>422</v>
      </c>
      <c r="AT335" t="s">
        <v>422</v>
      </c>
      <c r="AU335">
        <v>0</v>
      </c>
      <c r="AV335">
        <v>0</v>
      </c>
      <c r="AW335">
        <f>1-AU335/AV335</f>
        <v>0</v>
      </c>
      <c r="AX335">
        <v>0.5</v>
      </c>
      <c r="AY335">
        <f>CX335</f>
        <v>0</v>
      </c>
      <c r="AZ335">
        <f>M335</f>
        <v>0</v>
      </c>
      <c r="BA335">
        <f>AW335*AX335*AY335</f>
        <v>0</v>
      </c>
      <c r="BB335">
        <f>(AZ335-AR335)/AY335</f>
        <v>0</v>
      </c>
      <c r="BC335">
        <f>(AP335-AV335)/AV335</f>
        <v>0</v>
      </c>
      <c r="BD335">
        <f>AO335/(AQ335+AO335/AV335)</f>
        <v>0</v>
      </c>
      <c r="BE335" t="s">
        <v>422</v>
      </c>
      <c r="BF335">
        <v>0</v>
      </c>
      <c r="BG335">
        <f>IF(BF335&lt;&gt;0, BF335, BD335)</f>
        <v>0</v>
      </c>
      <c r="BH335">
        <f>1-BG335/AV335</f>
        <v>0</v>
      </c>
      <c r="BI335">
        <f>(AV335-AU335)/(AV335-BG335)</f>
        <v>0</v>
      </c>
      <c r="BJ335">
        <f>(AP335-AV335)/(AP335-BG335)</f>
        <v>0</v>
      </c>
      <c r="BK335">
        <f>(AV335-AU335)/(AV335-AO335)</f>
        <v>0</v>
      </c>
      <c r="BL335">
        <f>(AP335-AV335)/(AP335-AO335)</f>
        <v>0</v>
      </c>
      <c r="BM335">
        <f>(BI335*BG335/AU335)</f>
        <v>0</v>
      </c>
      <c r="BN335">
        <f>(1-BM335)</f>
        <v>0</v>
      </c>
      <c r="CW335">
        <f>$B$11*DU335+$C$11*DV335+$F$11*EG335*(1-EJ335)</f>
        <v>0</v>
      </c>
      <c r="CX335">
        <f>CW335*CY335</f>
        <v>0</v>
      </c>
      <c r="CY335">
        <f>($B$11*$D$9+$C$11*$D$9+$F$11*((ET335+EL335)/MAX(ET335+EL335+EU335, 0.1)*$I$9+EU335/MAX(ET335+EL335+EU335, 0.1)*$J$9))/($B$11+$C$11+$F$11)</f>
        <v>0</v>
      </c>
      <c r="CZ335">
        <f>($B$11*$K$9+$C$11*$K$9+$F$11*((ET335+EL335)/MAX(ET335+EL335+EU335, 0.1)*$P$9+EU335/MAX(ET335+EL335+EU335, 0.1)*$Q$9))/($B$11+$C$11+$F$11)</f>
        <v>0</v>
      </c>
      <c r="DA335">
        <v>5.52</v>
      </c>
      <c r="DB335">
        <v>0.5</v>
      </c>
      <c r="DC335" t="s">
        <v>423</v>
      </c>
      <c r="DD335">
        <v>2</v>
      </c>
      <c r="DE335">
        <v>1758507592.5</v>
      </c>
      <c r="DF335">
        <v>420.4388888888889</v>
      </c>
      <c r="DG335">
        <v>420.0104444444444</v>
      </c>
      <c r="DH335">
        <v>23.75156666666667</v>
      </c>
      <c r="DI335">
        <v>23.74683333333333</v>
      </c>
      <c r="DJ335">
        <v>420.3196666666666</v>
      </c>
      <c r="DK335">
        <v>23.52216666666667</v>
      </c>
      <c r="DL335">
        <v>500.0514444444444</v>
      </c>
      <c r="DM335">
        <v>89.97937777777777</v>
      </c>
      <c r="DN335">
        <v>0.05374152222222222</v>
      </c>
      <c r="DO335">
        <v>30.01739999999999</v>
      </c>
      <c r="DP335">
        <v>29.98525555555555</v>
      </c>
      <c r="DQ335">
        <v>999.9000000000001</v>
      </c>
      <c r="DR335">
        <v>0</v>
      </c>
      <c r="DS335">
        <v>0</v>
      </c>
      <c r="DT335">
        <v>10003.74111111111</v>
      </c>
      <c r="DU335">
        <v>0</v>
      </c>
      <c r="DV335">
        <v>1.65492</v>
      </c>
      <c r="DW335">
        <v>0.4283345555555556</v>
      </c>
      <c r="DX335">
        <v>430.6680000000001</v>
      </c>
      <c r="DY335">
        <v>430.227</v>
      </c>
      <c r="DZ335">
        <v>0.004730648888888889</v>
      </c>
      <c r="EA335">
        <v>420.0104444444444</v>
      </c>
      <c r="EB335">
        <v>23.74683333333333</v>
      </c>
      <c r="EC335">
        <v>2.13715</v>
      </c>
      <c r="ED335">
        <v>2.136725555555556</v>
      </c>
      <c r="EE335">
        <v>18.49882222222222</v>
      </c>
      <c r="EF335">
        <v>18.49564444444444</v>
      </c>
      <c r="EG335">
        <v>0.00500056</v>
      </c>
      <c r="EH335">
        <v>0</v>
      </c>
      <c r="EI335">
        <v>0</v>
      </c>
      <c r="EJ335">
        <v>0</v>
      </c>
      <c r="EK335">
        <v>-0.7777777777777773</v>
      </c>
      <c r="EL335">
        <v>0.00500056</v>
      </c>
      <c r="EM335">
        <v>-5.466666666666667</v>
      </c>
      <c r="EN335">
        <v>-2.466666666666667</v>
      </c>
      <c r="EO335">
        <v>35.562</v>
      </c>
      <c r="EP335">
        <v>38.70099999999999</v>
      </c>
      <c r="EQ335">
        <v>37.111</v>
      </c>
      <c r="ER335">
        <v>38.215</v>
      </c>
      <c r="ES335">
        <v>37.562</v>
      </c>
      <c r="ET335">
        <v>0</v>
      </c>
      <c r="EU335">
        <v>0</v>
      </c>
      <c r="EV335">
        <v>0</v>
      </c>
      <c r="EW335">
        <v>1758507597.7</v>
      </c>
      <c r="EX335">
        <v>0</v>
      </c>
      <c r="EY335">
        <v>-1.856</v>
      </c>
      <c r="EZ335">
        <v>-1.415385087331111</v>
      </c>
      <c r="FA335">
        <v>22.6692314973244</v>
      </c>
      <c r="FB335">
        <v>-6.98</v>
      </c>
      <c r="FC335">
        <v>15</v>
      </c>
      <c r="FD335">
        <v>0</v>
      </c>
      <c r="FE335" t="s">
        <v>424</v>
      </c>
      <c r="FF335">
        <v>1747148579.5</v>
      </c>
      <c r="FG335">
        <v>1747148584.5</v>
      </c>
      <c r="FH335">
        <v>0</v>
      </c>
      <c r="FI335">
        <v>0.162</v>
      </c>
      <c r="FJ335">
        <v>-0.001</v>
      </c>
      <c r="FK335">
        <v>0.139</v>
      </c>
      <c r="FL335">
        <v>0.058</v>
      </c>
      <c r="FM335">
        <v>420</v>
      </c>
      <c r="FN335">
        <v>16</v>
      </c>
      <c r="FO335">
        <v>0.19</v>
      </c>
      <c r="FP335">
        <v>0.02</v>
      </c>
      <c r="FQ335">
        <v>0.4500888536585366</v>
      </c>
      <c r="FR335">
        <v>-0.09298777003484376</v>
      </c>
      <c r="FS335">
        <v>0.03664251165941401</v>
      </c>
      <c r="FT335">
        <v>1</v>
      </c>
      <c r="FU335">
        <v>-2.038235294117647</v>
      </c>
      <c r="FV335">
        <v>5.877769055126</v>
      </c>
      <c r="FW335">
        <v>6.646361884337765</v>
      </c>
      <c r="FX335">
        <v>0</v>
      </c>
      <c r="FY335">
        <v>0.003584978292682927</v>
      </c>
      <c r="FZ335">
        <v>0.003757294076655059</v>
      </c>
      <c r="GA335">
        <v>0.0009408308196324438</v>
      </c>
      <c r="GB335">
        <v>1</v>
      </c>
      <c r="GC335">
        <v>2</v>
      </c>
      <c r="GD335">
        <v>3</v>
      </c>
      <c r="GE335" t="s">
        <v>434</v>
      </c>
      <c r="GF335">
        <v>3.12722</v>
      </c>
      <c r="GG335">
        <v>2.73159</v>
      </c>
      <c r="GH335">
        <v>0.0853295</v>
      </c>
      <c r="GI335">
        <v>0.085725</v>
      </c>
      <c r="GJ335">
        <v>0.105596</v>
      </c>
      <c r="GK335">
        <v>0.106123</v>
      </c>
      <c r="GL335">
        <v>27412.7</v>
      </c>
      <c r="GM335">
        <v>26555.1</v>
      </c>
      <c r="GN335">
        <v>30512.2</v>
      </c>
      <c r="GO335">
        <v>29300.2</v>
      </c>
      <c r="GP335">
        <v>37666.3</v>
      </c>
      <c r="GQ335">
        <v>34447.6</v>
      </c>
      <c r="GR335">
        <v>46682.7</v>
      </c>
      <c r="GS335">
        <v>43527.1</v>
      </c>
      <c r="GT335">
        <v>1.8169</v>
      </c>
      <c r="GU335">
        <v>1.87668</v>
      </c>
      <c r="GV335">
        <v>0.08308889999999999</v>
      </c>
      <c r="GW335">
        <v>0</v>
      </c>
      <c r="GX335">
        <v>28.6387</v>
      </c>
      <c r="GY335">
        <v>999.9</v>
      </c>
      <c r="GZ335">
        <v>54.6</v>
      </c>
      <c r="HA335">
        <v>31.1</v>
      </c>
      <c r="HB335">
        <v>27.533</v>
      </c>
      <c r="HC335">
        <v>62.5418</v>
      </c>
      <c r="HD335">
        <v>16.3502</v>
      </c>
      <c r="HE335">
        <v>1</v>
      </c>
      <c r="HF335">
        <v>0.163577</v>
      </c>
      <c r="HG335">
        <v>-1.30417</v>
      </c>
      <c r="HH335">
        <v>20.2128</v>
      </c>
      <c r="HI335">
        <v>5.23556</v>
      </c>
      <c r="HJ335">
        <v>11.974</v>
      </c>
      <c r="HK335">
        <v>4.97215</v>
      </c>
      <c r="HL335">
        <v>3.291</v>
      </c>
      <c r="HM335">
        <v>9999</v>
      </c>
      <c r="HN335">
        <v>9999</v>
      </c>
      <c r="HO335">
        <v>9999</v>
      </c>
      <c r="HP335">
        <v>999.9</v>
      </c>
      <c r="HQ335">
        <v>4.97293</v>
      </c>
      <c r="HR335">
        <v>1.87732</v>
      </c>
      <c r="HS335">
        <v>1.87546</v>
      </c>
      <c r="HT335">
        <v>1.87822</v>
      </c>
      <c r="HU335">
        <v>1.87498</v>
      </c>
      <c r="HV335">
        <v>1.87852</v>
      </c>
      <c r="HW335">
        <v>1.87564</v>
      </c>
      <c r="HX335">
        <v>1.87683</v>
      </c>
      <c r="HY335">
        <v>0</v>
      </c>
      <c r="HZ335">
        <v>0</v>
      </c>
      <c r="IA335">
        <v>0</v>
      </c>
      <c r="IB335">
        <v>0</v>
      </c>
      <c r="IC335" t="s">
        <v>426</v>
      </c>
      <c r="ID335" t="s">
        <v>427</v>
      </c>
      <c r="IE335" t="s">
        <v>428</v>
      </c>
      <c r="IF335" t="s">
        <v>428</v>
      </c>
      <c r="IG335" t="s">
        <v>428</v>
      </c>
      <c r="IH335" t="s">
        <v>428</v>
      </c>
      <c r="II335">
        <v>0</v>
      </c>
      <c r="IJ335">
        <v>100</v>
      </c>
      <c r="IK335">
        <v>100</v>
      </c>
      <c r="IL335">
        <v>0.119</v>
      </c>
      <c r="IM335">
        <v>0.2295</v>
      </c>
      <c r="IN335">
        <v>-0.2620446997112612</v>
      </c>
      <c r="IO335">
        <v>0.0009670109888777422</v>
      </c>
      <c r="IP335">
        <v>-2.06069886015755E-07</v>
      </c>
      <c r="IQ335">
        <v>1.492131737393187E-10</v>
      </c>
      <c r="IR335">
        <v>-0.04753701319922854</v>
      </c>
      <c r="IS335">
        <v>-0.001311061913088307</v>
      </c>
      <c r="IT335">
        <v>0.0006994928358591311</v>
      </c>
      <c r="IU335">
        <v>-6.08881213830995E-06</v>
      </c>
      <c r="IV335">
        <v>3</v>
      </c>
      <c r="IW335">
        <v>2112</v>
      </c>
      <c r="IX335">
        <v>1</v>
      </c>
      <c r="IY335">
        <v>30</v>
      </c>
      <c r="IZ335">
        <v>189316.9</v>
      </c>
      <c r="JA335">
        <v>189316.9</v>
      </c>
      <c r="JB335">
        <v>1.1145</v>
      </c>
      <c r="JC335">
        <v>2.55981</v>
      </c>
      <c r="JD335">
        <v>1.39893</v>
      </c>
      <c r="JE335">
        <v>2.35229</v>
      </c>
      <c r="JF335">
        <v>1.44897</v>
      </c>
      <c r="JG335">
        <v>2.52075</v>
      </c>
      <c r="JH335">
        <v>37.3858</v>
      </c>
      <c r="JI335">
        <v>24.2188</v>
      </c>
      <c r="JJ335">
        <v>18</v>
      </c>
      <c r="JK335">
        <v>475.582</v>
      </c>
      <c r="JL335">
        <v>483.451</v>
      </c>
      <c r="JM335">
        <v>30.6314</v>
      </c>
      <c r="JN335">
        <v>29.2664</v>
      </c>
      <c r="JO335">
        <v>30.0001</v>
      </c>
      <c r="JP335">
        <v>28.9441</v>
      </c>
      <c r="JQ335">
        <v>29.0045</v>
      </c>
      <c r="JR335">
        <v>22.3393</v>
      </c>
      <c r="JS335">
        <v>22.0361</v>
      </c>
      <c r="JT335">
        <v>100</v>
      </c>
      <c r="JU335">
        <v>30.6398</v>
      </c>
      <c r="JV335">
        <v>420</v>
      </c>
      <c r="JW335">
        <v>23.7349</v>
      </c>
      <c r="JX335">
        <v>100.88</v>
      </c>
      <c r="JY335">
        <v>100.13</v>
      </c>
    </row>
    <row r="336" spans="1:285">
      <c r="A336">
        <v>320</v>
      </c>
      <c r="B336">
        <v>1758507597.5</v>
      </c>
      <c r="C336">
        <v>4080.900000095367</v>
      </c>
      <c r="D336" t="s">
        <v>1072</v>
      </c>
      <c r="E336" t="s">
        <v>1073</v>
      </c>
      <c r="F336">
        <v>5</v>
      </c>
      <c r="G336" t="s">
        <v>975</v>
      </c>
      <c r="H336" t="s">
        <v>420</v>
      </c>
      <c r="I336" t="s">
        <v>421</v>
      </c>
      <c r="J336">
        <v>1758507594.5</v>
      </c>
      <c r="K336">
        <f>(L336)/1000</f>
        <v>0</v>
      </c>
      <c r="L336">
        <f>1000*DL336*AJ336*(DH336-DI336)/(100*DA336*(1000-AJ336*DH336))</f>
        <v>0</v>
      </c>
      <c r="M336">
        <f>DL336*AJ336*(DG336-DF336*(1000-AJ336*DI336)/(1000-AJ336*DH336))/(100*DA336)</f>
        <v>0</v>
      </c>
      <c r="N336">
        <f>DF336 - IF(AJ336&gt;1, M336*DA336*100.0/(AL336), 0)</f>
        <v>0</v>
      </c>
      <c r="O336">
        <f>((U336-K336/2)*N336-M336)/(U336+K336/2)</f>
        <v>0</v>
      </c>
      <c r="P336">
        <f>O336*(DM336+DN336)/1000.0</f>
        <v>0</v>
      </c>
      <c r="Q336">
        <f>(DF336 - IF(AJ336&gt;1, M336*DA336*100.0/(AL336), 0))*(DM336+DN336)/1000.0</f>
        <v>0</v>
      </c>
      <c r="R336">
        <f>2.0/((1/T336-1/S336)+SIGN(T336)*SQRT((1/T336-1/S336)*(1/T336-1/S336) + 4*DB336/((DB336+1)*(DB336+1))*(2*1/T336*1/S336-1/S336*1/S336)))</f>
        <v>0</v>
      </c>
      <c r="S336">
        <f>IF(LEFT(DC336,1)&lt;&gt;"0",IF(LEFT(DC336,1)="1",3.0,DD336),$D$5+$E$5*(DT336*DM336/($K$5*1000))+$F$5*(DT336*DM336/($K$5*1000))*MAX(MIN(DA336,$J$5),$I$5)*MAX(MIN(DA336,$J$5),$I$5)+$G$5*MAX(MIN(DA336,$J$5),$I$5)*(DT336*DM336/($K$5*1000))+$H$5*(DT336*DM336/($K$5*1000))*(DT336*DM336/($K$5*1000)))</f>
        <v>0</v>
      </c>
      <c r="T336">
        <f>K336*(1000-(1000*0.61365*exp(17.502*X336/(240.97+X336))/(DM336+DN336)+DH336)/2)/(1000*0.61365*exp(17.502*X336/(240.97+X336))/(DM336+DN336)-DH336)</f>
        <v>0</v>
      </c>
      <c r="U336">
        <f>1/((DB336+1)/(R336/1.6)+1/(S336/1.37)) + DB336/((DB336+1)/(R336/1.6) + DB336/(S336/1.37))</f>
        <v>0</v>
      </c>
      <c r="V336">
        <f>(CW336*CZ336)</f>
        <v>0</v>
      </c>
      <c r="W336">
        <f>(DO336+(V336+2*0.95*5.67E-8*(((DO336+$B$7)+273)^4-(DO336+273)^4)-44100*K336)/(1.84*29.3*S336+8*0.95*5.67E-8*(DO336+273)^3))</f>
        <v>0</v>
      </c>
      <c r="X336">
        <f>($C$7*DP336+$D$7*DQ336+$E$7*W336)</f>
        <v>0</v>
      </c>
      <c r="Y336">
        <f>0.61365*exp(17.502*X336/(240.97+X336))</f>
        <v>0</v>
      </c>
      <c r="Z336">
        <f>(AA336/AB336*100)</f>
        <v>0</v>
      </c>
      <c r="AA336">
        <f>DH336*(DM336+DN336)/1000</f>
        <v>0</v>
      </c>
      <c r="AB336">
        <f>0.61365*exp(17.502*DO336/(240.97+DO336))</f>
        <v>0</v>
      </c>
      <c r="AC336">
        <f>(Y336-DH336*(DM336+DN336)/1000)</f>
        <v>0</v>
      </c>
      <c r="AD336">
        <f>(-K336*44100)</f>
        <v>0</v>
      </c>
      <c r="AE336">
        <f>2*29.3*S336*0.92*(DO336-X336)</f>
        <v>0</v>
      </c>
      <c r="AF336">
        <f>2*0.95*5.67E-8*(((DO336+$B$7)+273)^4-(X336+273)^4)</f>
        <v>0</v>
      </c>
      <c r="AG336">
        <f>V336+AF336+AD336+AE336</f>
        <v>0</v>
      </c>
      <c r="AH336">
        <v>5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MAX(0,($B$13+$C$13*DT336)/(1+$D$13*DT336)*DM336/(DO336+273)*$E$13)</f>
        <v>0</v>
      </c>
      <c r="AM336" t="s">
        <v>422</v>
      </c>
      <c r="AN336" t="s">
        <v>422</v>
      </c>
      <c r="AO336">
        <v>0</v>
      </c>
      <c r="AP336">
        <v>0</v>
      </c>
      <c r="AQ336">
        <f>1-AO336/AP336</f>
        <v>0</v>
      </c>
      <c r="AR336">
        <v>0</v>
      </c>
      <c r="AS336" t="s">
        <v>422</v>
      </c>
      <c r="AT336" t="s">
        <v>422</v>
      </c>
      <c r="AU336">
        <v>0</v>
      </c>
      <c r="AV336">
        <v>0</v>
      </c>
      <c r="AW336">
        <f>1-AU336/AV336</f>
        <v>0</v>
      </c>
      <c r="AX336">
        <v>0.5</v>
      </c>
      <c r="AY336">
        <f>CX336</f>
        <v>0</v>
      </c>
      <c r="AZ336">
        <f>M336</f>
        <v>0</v>
      </c>
      <c r="BA336">
        <f>AW336*AX336*AY336</f>
        <v>0</v>
      </c>
      <c r="BB336">
        <f>(AZ336-AR336)/AY336</f>
        <v>0</v>
      </c>
      <c r="BC336">
        <f>(AP336-AV336)/AV336</f>
        <v>0</v>
      </c>
      <c r="BD336">
        <f>AO336/(AQ336+AO336/AV336)</f>
        <v>0</v>
      </c>
      <c r="BE336" t="s">
        <v>422</v>
      </c>
      <c r="BF336">
        <v>0</v>
      </c>
      <c r="BG336">
        <f>IF(BF336&lt;&gt;0, BF336, BD336)</f>
        <v>0</v>
      </c>
      <c r="BH336">
        <f>1-BG336/AV336</f>
        <v>0</v>
      </c>
      <c r="BI336">
        <f>(AV336-AU336)/(AV336-BG336)</f>
        <v>0</v>
      </c>
      <c r="BJ336">
        <f>(AP336-AV336)/(AP336-BG336)</f>
        <v>0</v>
      </c>
      <c r="BK336">
        <f>(AV336-AU336)/(AV336-AO336)</f>
        <v>0</v>
      </c>
      <c r="BL336">
        <f>(AP336-AV336)/(AP336-AO336)</f>
        <v>0</v>
      </c>
      <c r="BM336">
        <f>(BI336*BG336/AU336)</f>
        <v>0</v>
      </c>
      <c r="BN336">
        <f>(1-BM336)</f>
        <v>0</v>
      </c>
      <c r="CW336">
        <f>$B$11*DU336+$C$11*DV336+$F$11*EG336*(1-EJ336)</f>
        <v>0</v>
      </c>
      <c r="CX336">
        <f>CW336*CY336</f>
        <v>0</v>
      </c>
      <c r="CY336">
        <f>($B$11*$D$9+$C$11*$D$9+$F$11*((ET336+EL336)/MAX(ET336+EL336+EU336, 0.1)*$I$9+EU336/MAX(ET336+EL336+EU336, 0.1)*$J$9))/($B$11+$C$11+$F$11)</f>
        <v>0</v>
      </c>
      <c r="CZ336">
        <f>($B$11*$K$9+$C$11*$K$9+$F$11*((ET336+EL336)/MAX(ET336+EL336+EU336, 0.1)*$P$9+EU336/MAX(ET336+EL336+EU336, 0.1)*$Q$9))/($B$11+$C$11+$F$11)</f>
        <v>0</v>
      </c>
      <c r="DA336">
        <v>5.52</v>
      </c>
      <c r="DB336">
        <v>0.5</v>
      </c>
      <c r="DC336" t="s">
        <v>423</v>
      </c>
      <c r="DD336">
        <v>2</v>
      </c>
      <c r="DE336">
        <v>1758507594.5</v>
      </c>
      <c r="DF336">
        <v>420.4464444444445</v>
      </c>
      <c r="DG336">
        <v>419.993</v>
      </c>
      <c r="DH336">
        <v>23.75181111111111</v>
      </c>
      <c r="DI336">
        <v>23.74687777777778</v>
      </c>
      <c r="DJ336">
        <v>420.3272222222222</v>
      </c>
      <c r="DK336">
        <v>23.52241111111111</v>
      </c>
      <c r="DL336">
        <v>500.0691111111112</v>
      </c>
      <c r="DM336">
        <v>89.97944444444445</v>
      </c>
      <c r="DN336">
        <v>0.05381755555555556</v>
      </c>
      <c r="DO336">
        <v>30.01882222222222</v>
      </c>
      <c r="DP336">
        <v>29.9885</v>
      </c>
      <c r="DQ336">
        <v>999.9000000000001</v>
      </c>
      <c r="DR336">
        <v>0</v>
      </c>
      <c r="DS336">
        <v>0</v>
      </c>
      <c r="DT336">
        <v>9989.443333333333</v>
      </c>
      <c r="DU336">
        <v>0</v>
      </c>
      <c r="DV336">
        <v>1.65492</v>
      </c>
      <c r="DW336">
        <v>0.4533115555555555</v>
      </c>
      <c r="DX336">
        <v>430.6757777777778</v>
      </c>
      <c r="DY336">
        <v>430.2092222222222</v>
      </c>
      <c r="DZ336">
        <v>0.004937913333333334</v>
      </c>
      <c r="EA336">
        <v>419.993</v>
      </c>
      <c r="EB336">
        <v>23.74687777777778</v>
      </c>
      <c r="EC336">
        <v>2.137175555555555</v>
      </c>
      <c r="ED336">
        <v>2.136733333333334</v>
      </c>
      <c r="EE336">
        <v>18.499</v>
      </c>
      <c r="EF336">
        <v>18.49568888888889</v>
      </c>
      <c r="EG336">
        <v>0.00500056</v>
      </c>
      <c r="EH336">
        <v>0</v>
      </c>
      <c r="EI336">
        <v>0</v>
      </c>
      <c r="EJ336">
        <v>0</v>
      </c>
      <c r="EK336">
        <v>-1.411111111111111</v>
      </c>
      <c r="EL336">
        <v>0.00500056</v>
      </c>
      <c r="EM336">
        <v>-3.011111111111111</v>
      </c>
      <c r="EN336">
        <v>-2.266666666666667</v>
      </c>
      <c r="EO336">
        <v>35.54133333333333</v>
      </c>
      <c r="EP336">
        <v>38.687</v>
      </c>
      <c r="EQ336">
        <v>37.09</v>
      </c>
      <c r="ER336">
        <v>38.20099999999999</v>
      </c>
      <c r="ES336">
        <v>37.54133333333333</v>
      </c>
      <c r="ET336">
        <v>0</v>
      </c>
      <c r="EU336">
        <v>0</v>
      </c>
      <c r="EV336">
        <v>0</v>
      </c>
      <c r="EW336">
        <v>1758507599.5</v>
      </c>
      <c r="EX336">
        <v>0</v>
      </c>
      <c r="EY336">
        <v>-1.226923076923077</v>
      </c>
      <c r="EZ336">
        <v>-7.805128679506119</v>
      </c>
      <c r="FA336">
        <v>22.84786386069305</v>
      </c>
      <c r="FB336">
        <v>-6.842307692307693</v>
      </c>
      <c r="FC336">
        <v>15</v>
      </c>
      <c r="FD336">
        <v>0</v>
      </c>
      <c r="FE336" t="s">
        <v>424</v>
      </c>
      <c r="FF336">
        <v>1747148579.5</v>
      </c>
      <c r="FG336">
        <v>1747148584.5</v>
      </c>
      <c r="FH336">
        <v>0</v>
      </c>
      <c r="FI336">
        <v>0.162</v>
      </c>
      <c r="FJ336">
        <v>-0.001</v>
      </c>
      <c r="FK336">
        <v>0.139</v>
      </c>
      <c r="FL336">
        <v>0.058</v>
      </c>
      <c r="FM336">
        <v>420</v>
      </c>
      <c r="FN336">
        <v>16</v>
      </c>
      <c r="FO336">
        <v>0.19</v>
      </c>
      <c r="FP336">
        <v>0.02</v>
      </c>
      <c r="FQ336">
        <v>0.455891425</v>
      </c>
      <c r="FR336">
        <v>-0.1388026153846156</v>
      </c>
      <c r="FS336">
        <v>0.0354764312881718</v>
      </c>
      <c r="FT336">
        <v>1</v>
      </c>
      <c r="FU336">
        <v>-1.623529411764706</v>
      </c>
      <c r="FV336">
        <v>1.139801108207873</v>
      </c>
      <c r="FW336">
        <v>6.113680840999598</v>
      </c>
      <c r="FX336">
        <v>0</v>
      </c>
      <c r="FY336">
        <v>0.00368509325</v>
      </c>
      <c r="FZ336">
        <v>0.006268700375234517</v>
      </c>
      <c r="GA336">
        <v>0.00103184887711425</v>
      </c>
      <c r="GB336">
        <v>1</v>
      </c>
      <c r="GC336">
        <v>2</v>
      </c>
      <c r="GD336">
        <v>3</v>
      </c>
      <c r="GE336" t="s">
        <v>434</v>
      </c>
      <c r="GF336">
        <v>3.12726</v>
      </c>
      <c r="GG336">
        <v>2.7315</v>
      </c>
      <c r="GH336">
        <v>0.0853303</v>
      </c>
      <c r="GI336">
        <v>0.0857324</v>
      </c>
      <c r="GJ336">
        <v>0.105594</v>
      </c>
      <c r="GK336">
        <v>0.106123</v>
      </c>
      <c r="GL336">
        <v>27412.5</v>
      </c>
      <c r="GM336">
        <v>26555.2</v>
      </c>
      <c r="GN336">
        <v>30511.9</v>
      </c>
      <c r="GO336">
        <v>29300.5</v>
      </c>
      <c r="GP336">
        <v>37666</v>
      </c>
      <c r="GQ336">
        <v>34448.2</v>
      </c>
      <c r="GR336">
        <v>46682.2</v>
      </c>
      <c r="GS336">
        <v>43527.8</v>
      </c>
      <c r="GT336">
        <v>1.81717</v>
      </c>
      <c r="GU336">
        <v>1.87658</v>
      </c>
      <c r="GV336">
        <v>0.0834018</v>
      </c>
      <c r="GW336">
        <v>0</v>
      </c>
      <c r="GX336">
        <v>28.6387</v>
      </c>
      <c r="GY336">
        <v>999.9</v>
      </c>
      <c r="GZ336">
        <v>54.6</v>
      </c>
      <c r="HA336">
        <v>31.1</v>
      </c>
      <c r="HB336">
        <v>27.5324</v>
      </c>
      <c r="HC336">
        <v>63.3918</v>
      </c>
      <c r="HD336">
        <v>16.4543</v>
      </c>
      <c r="HE336">
        <v>1</v>
      </c>
      <c r="HF336">
        <v>0.163628</v>
      </c>
      <c r="HG336">
        <v>-1.32</v>
      </c>
      <c r="HH336">
        <v>20.2128</v>
      </c>
      <c r="HI336">
        <v>5.23541</v>
      </c>
      <c r="HJ336">
        <v>11.974</v>
      </c>
      <c r="HK336">
        <v>4.97205</v>
      </c>
      <c r="HL336">
        <v>3.291</v>
      </c>
      <c r="HM336">
        <v>9999</v>
      </c>
      <c r="HN336">
        <v>9999</v>
      </c>
      <c r="HO336">
        <v>9999</v>
      </c>
      <c r="HP336">
        <v>999.9</v>
      </c>
      <c r="HQ336">
        <v>4.97292</v>
      </c>
      <c r="HR336">
        <v>1.8773</v>
      </c>
      <c r="HS336">
        <v>1.87545</v>
      </c>
      <c r="HT336">
        <v>1.87821</v>
      </c>
      <c r="HU336">
        <v>1.87496</v>
      </c>
      <c r="HV336">
        <v>1.87851</v>
      </c>
      <c r="HW336">
        <v>1.87563</v>
      </c>
      <c r="HX336">
        <v>1.87683</v>
      </c>
      <c r="HY336">
        <v>0</v>
      </c>
      <c r="HZ336">
        <v>0</v>
      </c>
      <c r="IA336">
        <v>0</v>
      </c>
      <c r="IB336">
        <v>0</v>
      </c>
      <c r="IC336" t="s">
        <v>426</v>
      </c>
      <c r="ID336" t="s">
        <v>427</v>
      </c>
      <c r="IE336" t="s">
        <v>428</v>
      </c>
      <c r="IF336" t="s">
        <v>428</v>
      </c>
      <c r="IG336" t="s">
        <v>428</v>
      </c>
      <c r="IH336" t="s">
        <v>428</v>
      </c>
      <c r="II336">
        <v>0</v>
      </c>
      <c r="IJ336">
        <v>100</v>
      </c>
      <c r="IK336">
        <v>100</v>
      </c>
      <c r="IL336">
        <v>0.119</v>
      </c>
      <c r="IM336">
        <v>0.2294</v>
      </c>
      <c r="IN336">
        <v>-0.2620446997112612</v>
      </c>
      <c r="IO336">
        <v>0.0009670109888777422</v>
      </c>
      <c r="IP336">
        <v>-2.06069886015755E-07</v>
      </c>
      <c r="IQ336">
        <v>1.492131737393187E-10</v>
      </c>
      <c r="IR336">
        <v>-0.04753701319922854</v>
      </c>
      <c r="IS336">
        <v>-0.001311061913088307</v>
      </c>
      <c r="IT336">
        <v>0.0006994928358591311</v>
      </c>
      <c r="IU336">
        <v>-6.08881213830995E-06</v>
      </c>
      <c r="IV336">
        <v>3</v>
      </c>
      <c r="IW336">
        <v>2112</v>
      </c>
      <c r="IX336">
        <v>1</v>
      </c>
      <c r="IY336">
        <v>30</v>
      </c>
      <c r="IZ336">
        <v>189317</v>
      </c>
      <c r="JA336">
        <v>189316.9</v>
      </c>
      <c r="JB336">
        <v>1.1145</v>
      </c>
      <c r="JC336">
        <v>2.55981</v>
      </c>
      <c r="JD336">
        <v>1.39893</v>
      </c>
      <c r="JE336">
        <v>2.35229</v>
      </c>
      <c r="JF336">
        <v>1.44897</v>
      </c>
      <c r="JG336">
        <v>2.53052</v>
      </c>
      <c r="JH336">
        <v>37.3858</v>
      </c>
      <c r="JI336">
        <v>24.2101</v>
      </c>
      <c r="JJ336">
        <v>18</v>
      </c>
      <c r="JK336">
        <v>475.732</v>
      </c>
      <c r="JL336">
        <v>483.384</v>
      </c>
      <c r="JM336">
        <v>30.6344</v>
      </c>
      <c r="JN336">
        <v>29.2674</v>
      </c>
      <c r="JO336">
        <v>30.0002</v>
      </c>
      <c r="JP336">
        <v>28.9441</v>
      </c>
      <c r="JQ336">
        <v>29.0045</v>
      </c>
      <c r="JR336">
        <v>22.3372</v>
      </c>
      <c r="JS336">
        <v>22.0361</v>
      </c>
      <c r="JT336">
        <v>100</v>
      </c>
      <c r="JU336">
        <v>30.6398</v>
      </c>
      <c r="JV336">
        <v>420</v>
      </c>
      <c r="JW336">
        <v>23.7349</v>
      </c>
      <c r="JX336">
        <v>100.879</v>
      </c>
      <c r="JY336">
        <v>100.132</v>
      </c>
    </row>
    <row r="337" spans="1:285">
      <c r="A337">
        <v>321</v>
      </c>
      <c r="B337">
        <v>1758507599.5</v>
      </c>
      <c r="C337">
        <v>4082.900000095367</v>
      </c>
      <c r="D337" t="s">
        <v>1074</v>
      </c>
      <c r="E337" t="s">
        <v>1075</v>
      </c>
      <c r="F337">
        <v>5</v>
      </c>
      <c r="G337" t="s">
        <v>975</v>
      </c>
      <c r="H337" t="s">
        <v>420</v>
      </c>
      <c r="I337" t="s">
        <v>421</v>
      </c>
      <c r="J337">
        <v>1758507596.5</v>
      </c>
      <c r="K337">
        <f>(L337)/1000</f>
        <v>0</v>
      </c>
      <c r="L337">
        <f>1000*DL337*AJ337*(DH337-DI337)/(100*DA337*(1000-AJ337*DH337))</f>
        <v>0</v>
      </c>
      <c r="M337">
        <f>DL337*AJ337*(DG337-DF337*(1000-AJ337*DI337)/(1000-AJ337*DH337))/(100*DA337)</f>
        <v>0</v>
      </c>
      <c r="N337">
        <f>DF337 - IF(AJ337&gt;1, M337*DA337*100.0/(AL337), 0)</f>
        <v>0</v>
      </c>
      <c r="O337">
        <f>((U337-K337/2)*N337-M337)/(U337+K337/2)</f>
        <v>0</v>
      </c>
      <c r="P337">
        <f>O337*(DM337+DN337)/1000.0</f>
        <v>0</v>
      </c>
      <c r="Q337">
        <f>(DF337 - IF(AJ337&gt;1, M337*DA337*100.0/(AL337), 0))*(DM337+DN337)/1000.0</f>
        <v>0</v>
      </c>
      <c r="R337">
        <f>2.0/((1/T337-1/S337)+SIGN(T337)*SQRT((1/T337-1/S337)*(1/T337-1/S337) + 4*DB337/((DB337+1)*(DB337+1))*(2*1/T337*1/S337-1/S337*1/S337)))</f>
        <v>0</v>
      </c>
      <c r="S337">
        <f>IF(LEFT(DC337,1)&lt;&gt;"0",IF(LEFT(DC337,1)="1",3.0,DD337),$D$5+$E$5*(DT337*DM337/($K$5*1000))+$F$5*(DT337*DM337/($K$5*1000))*MAX(MIN(DA337,$J$5),$I$5)*MAX(MIN(DA337,$J$5),$I$5)+$G$5*MAX(MIN(DA337,$J$5),$I$5)*(DT337*DM337/($K$5*1000))+$H$5*(DT337*DM337/($K$5*1000))*(DT337*DM337/($K$5*1000)))</f>
        <v>0</v>
      </c>
      <c r="T337">
        <f>K337*(1000-(1000*0.61365*exp(17.502*X337/(240.97+X337))/(DM337+DN337)+DH337)/2)/(1000*0.61365*exp(17.502*X337/(240.97+X337))/(DM337+DN337)-DH337)</f>
        <v>0</v>
      </c>
      <c r="U337">
        <f>1/((DB337+1)/(R337/1.6)+1/(S337/1.37)) + DB337/((DB337+1)/(R337/1.6) + DB337/(S337/1.37))</f>
        <v>0</v>
      </c>
      <c r="V337">
        <f>(CW337*CZ337)</f>
        <v>0</v>
      </c>
      <c r="W337">
        <f>(DO337+(V337+2*0.95*5.67E-8*(((DO337+$B$7)+273)^4-(DO337+273)^4)-44100*K337)/(1.84*29.3*S337+8*0.95*5.67E-8*(DO337+273)^3))</f>
        <v>0</v>
      </c>
      <c r="X337">
        <f>($C$7*DP337+$D$7*DQ337+$E$7*W337)</f>
        <v>0</v>
      </c>
      <c r="Y337">
        <f>0.61365*exp(17.502*X337/(240.97+X337))</f>
        <v>0</v>
      </c>
      <c r="Z337">
        <f>(AA337/AB337*100)</f>
        <v>0</v>
      </c>
      <c r="AA337">
        <f>DH337*(DM337+DN337)/1000</f>
        <v>0</v>
      </c>
      <c r="AB337">
        <f>0.61365*exp(17.502*DO337/(240.97+DO337))</f>
        <v>0</v>
      </c>
      <c r="AC337">
        <f>(Y337-DH337*(DM337+DN337)/1000)</f>
        <v>0</v>
      </c>
      <c r="AD337">
        <f>(-K337*44100)</f>
        <v>0</v>
      </c>
      <c r="AE337">
        <f>2*29.3*S337*0.92*(DO337-X337)</f>
        <v>0</v>
      </c>
      <c r="AF337">
        <f>2*0.95*5.67E-8*(((DO337+$B$7)+273)^4-(X337+273)^4)</f>
        <v>0</v>
      </c>
      <c r="AG337">
        <f>V337+AF337+AD337+AE337</f>
        <v>0</v>
      </c>
      <c r="AH337">
        <v>5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MAX(0,($B$13+$C$13*DT337)/(1+$D$13*DT337)*DM337/(DO337+273)*$E$13)</f>
        <v>0</v>
      </c>
      <c r="AM337" t="s">
        <v>422</v>
      </c>
      <c r="AN337" t="s">
        <v>422</v>
      </c>
      <c r="AO337">
        <v>0</v>
      </c>
      <c r="AP337">
        <v>0</v>
      </c>
      <c r="AQ337">
        <f>1-AO337/AP337</f>
        <v>0</v>
      </c>
      <c r="AR337">
        <v>0</v>
      </c>
      <c r="AS337" t="s">
        <v>422</v>
      </c>
      <c r="AT337" t="s">
        <v>422</v>
      </c>
      <c r="AU337">
        <v>0</v>
      </c>
      <c r="AV337">
        <v>0</v>
      </c>
      <c r="AW337">
        <f>1-AU337/AV337</f>
        <v>0</v>
      </c>
      <c r="AX337">
        <v>0.5</v>
      </c>
      <c r="AY337">
        <f>CX337</f>
        <v>0</v>
      </c>
      <c r="AZ337">
        <f>M337</f>
        <v>0</v>
      </c>
      <c r="BA337">
        <f>AW337*AX337*AY337</f>
        <v>0</v>
      </c>
      <c r="BB337">
        <f>(AZ337-AR337)/AY337</f>
        <v>0</v>
      </c>
      <c r="BC337">
        <f>(AP337-AV337)/AV337</f>
        <v>0</v>
      </c>
      <c r="BD337">
        <f>AO337/(AQ337+AO337/AV337)</f>
        <v>0</v>
      </c>
      <c r="BE337" t="s">
        <v>422</v>
      </c>
      <c r="BF337">
        <v>0</v>
      </c>
      <c r="BG337">
        <f>IF(BF337&lt;&gt;0, BF337, BD337)</f>
        <v>0</v>
      </c>
      <c r="BH337">
        <f>1-BG337/AV337</f>
        <v>0</v>
      </c>
      <c r="BI337">
        <f>(AV337-AU337)/(AV337-BG337)</f>
        <v>0</v>
      </c>
      <c r="BJ337">
        <f>(AP337-AV337)/(AP337-BG337)</f>
        <v>0</v>
      </c>
      <c r="BK337">
        <f>(AV337-AU337)/(AV337-AO337)</f>
        <v>0</v>
      </c>
      <c r="BL337">
        <f>(AP337-AV337)/(AP337-AO337)</f>
        <v>0</v>
      </c>
      <c r="BM337">
        <f>(BI337*BG337/AU337)</f>
        <v>0</v>
      </c>
      <c r="BN337">
        <f>(1-BM337)</f>
        <v>0</v>
      </c>
      <c r="CW337">
        <f>$B$11*DU337+$C$11*DV337+$F$11*EG337*(1-EJ337)</f>
        <v>0</v>
      </c>
      <c r="CX337">
        <f>CW337*CY337</f>
        <v>0</v>
      </c>
      <c r="CY337">
        <f>($B$11*$D$9+$C$11*$D$9+$F$11*((ET337+EL337)/MAX(ET337+EL337+EU337, 0.1)*$I$9+EU337/MAX(ET337+EL337+EU337, 0.1)*$J$9))/($B$11+$C$11+$F$11)</f>
        <v>0</v>
      </c>
      <c r="CZ337">
        <f>($B$11*$K$9+$C$11*$K$9+$F$11*((ET337+EL337)/MAX(ET337+EL337+EU337, 0.1)*$P$9+EU337/MAX(ET337+EL337+EU337, 0.1)*$Q$9))/($B$11+$C$11+$F$11)</f>
        <v>0</v>
      </c>
      <c r="DA337">
        <v>5.52</v>
      </c>
      <c r="DB337">
        <v>0.5</v>
      </c>
      <c r="DC337" t="s">
        <v>423</v>
      </c>
      <c r="DD337">
        <v>2</v>
      </c>
      <c r="DE337">
        <v>1758507596.5</v>
      </c>
      <c r="DF337">
        <v>420.4513333333333</v>
      </c>
      <c r="DG337">
        <v>419.9982222222222</v>
      </c>
      <c r="DH337">
        <v>23.75158888888889</v>
      </c>
      <c r="DI337">
        <v>23.7467</v>
      </c>
      <c r="DJ337">
        <v>420.3322222222222</v>
      </c>
      <c r="DK337">
        <v>23.52218888888889</v>
      </c>
      <c r="DL337">
        <v>500.0343333333333</v>
      </c>
      <c r="DM337">
        <v>89.9796111111111</v>
      </c>
      <c r="DN337">
        <v>0.0538358</v>
      </c>
      <c r="DO337">
        <v>30.02054444444445</v>
      </c>
      <c r="DP337">
        <v>29.99304444444444</v>
      </c>
      <c r="DQ337">
        <v>999.9000000000001</v>
      </c>
      <c r="DR337">
        <v>0</v>
      </c>
      <c r="DS337">
        <v>0</v>
      </c>
      <c r="DT337">
        <v>9976.38777777778</v>
      </c>
      <c r="DU337">
        <v>0</v>
      </c>
      <c r="DV337">
        <v>1.65492</v>
      </c>
      <c r="DW337">
        <v>0.4531114444444445</v>
      </c>
      <c r="DX337">
        <v>430.6805555555555</v>
      </c>
      <c r="DY337">
        <v>430.2143333333333</v>
      </c>
      <c r="DZ337">
        <v>0.004885144444444444</v>
      </c>
      <c r="EA337">
        <v>419.9982222222222</v>
      </c>
      <c r="EB337">
        <v>23.7467</v>
      </c>
      <c r="EC337">
        <v>2.137157777777778</v>
      </c>
      <c r="ED337">
        <v>2.13672</v>
      </c>
      <c r="EE337">
        <v>18.49885555555555</v>
      </c>
      <c r="EF337">
        <v>18.49558888888889</v>
      </c>
      <c r="EG337">
        <v>0.00500056</v>
      </c>
      <c r="EH337">
        <v>0</v>
      </c>
      <c r="EI337">
        <v>0</v>
      </c>
      <c r="EJ337">
        <v>0</v>
      </c>
      <c r="EK337">
        <v>-3.933333333333333</v>
      </c>
      <c r="EL337">
        <v>0.00500056</v>
      </c>
      <c r="EM337">
        <v>-7.988888888888888</v>
      </c>
      <c r="EN337">
        <v>-3.088888888888889</v>
      </c>
      <c r="EO337">
        <v>35.52066666666666</v>
      </c>
      <c r="EP337">
        <v>38.687</v>
      </c>
      <c r="EQ337">
        <v>37.07599999999999</v>
      </c>
      <c r="ER337">
        <v>38.187</v>
      </c>
      <c r="ES337">
        <v>37.52755555555555</v>
      </c>
      <c r="ET337">
        <v>0</v>
      </c>
      <c r="EU337">
        <v>0</v>
      </c>
      <c r="EV337">
        <v>0</v>
      </c>
      <c r="EW337">
        <v>1758507601.3</v>
      </c>
      <c r="EX337">
        <v>0</v>
      </c>
      <c r="EY337">
        <v>-2.96</v>
      </c>
      <c r="EZ337">
        <v>-9.092307934676411</v>
      </c>
      <c r="FA337">
        <v>-0.08461466900695024</v>
      </c>
      <c r="FB337">
        <v>-7.028</v>
      </c>
      <c r="FC337">
        <v>15</v>
      </c>
      <c r="FD337">
        <v>0</v>
      </c>
      <c r="FE337" t="s">
        <v>424</v>
      </c>
      <c r="FF337">
        <v>1747148579.5</v>
      </c>
      <c r="FG337">
        <v>1747148584.5</v>
      </c>
      <c r="FH337">
        <v>0</v>
      </c>
      <c r="FI337">
        <v>0.162</v>
      </c>
      <c r="FJ337">
        <v>-0.001</v>
      </c>
      <c r="FK337">
        <v>0.139</v>
      </c>
      <c r="FL337">
        <v>0.058</v>
      </c>
      <c r="FM337">
        <v>420</v>
      </c>
      <c r="FN337">
        <v>16</v>
      </c>
      <c r="FO337">
        <v>0.19</v>
      </c>
      <c r="FP337">
        <v>0.02</v>
      </c>
      <c r="FQ337">
        <v>0.4532269756097562</v>
      </c>
      <c r="FR337">
        <v>-0.1529048989547033</v>
      </c>
      <c r="FS337">
        <v>0.03580070821719961</v>
      </c>
      <c r="FT337">
        <v>1</v>
      </c>
      <c r="FU337">
        <v>-2.270588235294117</v>
      </c>
      <c r="FV337">
        <v>-3.64553117571234</v>
      </c>
      <c r="FW337">
        <v>6.378065787007139</v>
      </c>
      <c r="FX337">
        <v>0</v>
      </c>
      <c r="FY337">
        <v>0.003769619024390244</v>
      </c>
      <c r="FZ337">
        <v>0.006411326759581885</v>
      </c>
      <c r="GA337">
        <v>0.001038613040906242</v>
      </c>
      <c r="GB337">
        <v>1</v>
      </c>
      <c r="GC337">
        <v>2</v>
      </c>
      <c r="GD337">
        <v>3</v>
      </c>
      <c r="GE337" t="s">
        <v>434</v>
      </c>
      <c r="GF337">
        <v>3.12699</v>
      </c>
      <c r="GG337">
        <v>2.73129</v>
      </c>
      <c r="GH337">
        <v>0.0853328</v>
      </c>
      <c r="GI337">
        <v>0.0857354</v>
      </c>
      <c r="GJ337">
        <v>0.105597</v>
      </c>
      <c r="GK337">
        <v>0.10612</v>
      </c>
      <c r="GL337">
        <v>27412.3</v>
      </c>
      <c r="GM337">
        <v>26555.4</v>
      </c>
      <c r="GN337">
        <v>30511.8</v>
      </c>
      <c r="GO337">
        <v>29300.8</v>
      </c>
      <c r="GP337">
        <v>37665.7</v>
      </c>
      <c r="GQ337">
        <v>34448.6</v>
      </c>
      <c r="GR337">
        <v>46681.9</v>
      </c>
      <c r="GS337">
        <v>43528.2</v>
      </c>
      <c r="GT337">
        <v>1.81673</v>
      </c>
      <c r="GU337">
        <v>1.8771</v>
      </c>
      <c r="GV337">
        <v>0.08334220000000001</v>
      </c>
      <c r="GW337">
        <v>0</v>
      </c>
      <c r="GX337">
        <v>28.6387</v>
      </c>
      <c r="GY337">
        <v>999.9</v>
      </c>
      <c r="GZ337">
        <v>54.6</v>
      </c>
      <c r="HA337">
        <v>31.1</v>
      </c>
      <c r="HB337">
        <v>27.5298</v>
      </c>
      <c r="HC337">
        <v>63.4018</v>
      </c>
      <c r="HD337">
        <v>16.4984</v>
      </c>
      <c r="HE337">
        <v>1</v>
      </c>
      <c r="HF337">
        <v>0.163598</v>
      </c>
      <c r="HG337">
        <v>-1.31486</v>
      </c>
      <c r="HH337">
        <v>20.2121</v>
      </c>
      <c r="HI337">
        <v>5.23197</v>
      </c>
      <c r="HJ337">
        <v>11.974</v>
      </c>
      <c r="HK337">
        <v>4.97085</v>
      </c>
      <c r="HL337">
        <v>3.2904</v>
      </c>
      <c r="HM337">
        <v>9999</v>
      </c>
      <c r="HN337">
        <v>9999</v>
      </c>
      <c r="HO337">
        <v>9999</v>
      </c>
      <c r="HP337">
        <v>999.9</v>
      </c>
      <c r="HQ337">
        <v>4.97291</v>
      </c>
      <c r="HR337">
        <v>1.87729</v>
      </c>
      <c r="HS337">
        <v>1.87543</v>
      </c>
      <c r="HT337">
        <v>1.87821</v>
      </c>
      <c r="HU337">
        <v>1.87493</v>
      </c>
      <c r="HV337">
        <v>1.87851</v>
      </c>
      <c r="HW337">
        <v>1.87561</v>
      </c>
      <c r="HX337">
        <v>1.87682</v>
      </c>
      <c r="HY337">
        <v>0</v>
      </c>
      <c r="HZ337">
        <v>0</v>
      </c>
      <c r="IA337">
        <v>0</v>
      </c>
      <c r="IB337">
        <v>0</v>
      </c>
      <c r="IC337" t="s">
        <v>426</v>
      </c>
      <c r="ID337" t="s">
        <v>427</v>
      </c>
      <c r="IE337" t="s">
        <v>428</v>
      </c>
      <c r="IF337" t="s">
        <v>428</v>
      </c>
      <c r="IG337" t="s">
        <v>428</v>
      </c>
      <c r="IH337" t="s">
        <v>428</v>
      </c>
      <c r="II337">
        <v>0</v>
      </c>
      <c r="IJ337">
        <v>100</v>
      </c>
      <c r="IK337">
        <v>100</v>
      </c>
      <c r="IL337">
        <v>0.119</v>
      </c>
      <c r="IM337">
        <v>0.2294</v>
      </c>
      <c r="IN337">
        <v>-0.2620446997112612</v>
      </c>
      <c r="IO337">
        <v>0.0009670109888777422</v>
      </c>
      <c r="IP337">
        <v>-2.06069886015755E-07</v>
      </c>
      <c r="IQ337">
        <v>1.492131737393187E-10</v>
      </c>
      <c r="IR337">
        <v>-0.04753701319922854</v>
      </c>
      <c r="IS337">
        <v>-0.001311061913088307</v>
      </c>
      <c r="IT337">
        <v>0.0006994928358591311</v>
      </c>
      <c r="IU337">
        <v>-6.08881213830995E-06</v>
      </c>
      <c r="IV337">
        <v>3</v>
      </c>
      <c r="IW337">
        <v>2112</v>
      </c>
      <c r="IX337">
        <v>1</v>
      </c>
      <c r="IY337">
        <v>30</v>
      </c>
      <c r="IZ337">
        <v>189317</v>
      </c>
      <c r="JA337">
        <v>189316.9</v>
      </c>
      <c r="JB337">
        <v>1.1145</v>
      </c>
      <c r="JC337">
        <v>2.55493</v>
      </c>
      <c r="JD337">
        <v>1.39893</v>
      </c>
      <c r="JE337">
        <v>2.35352</v>
      </c>
      <c r="JF337">
        <v>1.44897</v>
      </c>
      <c r="JG337">
        <v>2.59277</v>
      </c>
      <c r="JH337">
        <v>37.3858</v>
      </c>
      <c r="JI337">
        <v>24.2188</v>
      </c>
      <c r="JJ337">
        <v>18</v>
      </c>
      <c r="JK337">
        <v>475.487</v>
      </c>
      <c r="JL337">
        <v>483.735</v>
      </c>
      <c r="JM337">
        <v>30.6386</v>
      </c>
      <c r="JN337">
        <v>29.2686</v>
      </c>
      <c r="JO337">
        <v>30.0001</v>
      </c>
      <c r="JP337">
        <v>28.9441</v>
      </c>
      <c r="JQ337">
        <v>29.0045</v>
      </c>
      <c r="JR337">
        <v>22.3369</v>
      </c>
      <c r="JS337">
        <v>22.0361</v>
      </c>
      <c r="JT337">
        <v>100</v>
      </c>
      <c r="JU337">
        <v>30.6438</v>
      </c>
      <c r="JV337">
        <v>420</v>
      </c>
      <c r="JW337">
        <v>23.7349</v>
      </c>
      <c r="JX337">
        <v>100.878</v>
      </c>
      <c r="JY337">
        <v>100.133</v>
      </c>
    </row>
    <row r="338" spans="1:285">
      <c r="A338">
        <v>322</v>
      </c>
      <c r="B338">
        <v>1758507601.5</v>
      </c>
      <c r="C338">
        <v>4084.900000095367</v>
      </c>
      <c r="D338" t="s">
        <v>1076</v>
      </c>
      <c r="E338" t="s">
        <v>1077</v>
      </c>
      <c r="F338">
        <v>5</v>
      </c>
      <c r="G338" t="s">
        <v>975</v>
      </c>
      <c r="H338" t="s">
        <v>420</v>
      </c>
      <c r="I338" t="s">
        <v>421</v>
      </c>
      <c r="J338">
        <v>1758507598.5</v>
      </c>
      <c r="K338">
        <f>(L338)/1000</f>
        <v>0</v>
      </c>
      <c r="L338">
        <f>1000*DL338*AJ338*(DH338-DI338)/(100*DA338*(1000-AJ338*DH338))</f>
        <v>0</v>
      </c>
      <c r="M338">
        <f>DL338*AJ338*(DG338-DF338*(1000-AJ338*DI338)/(1000-AJ338*DH338))/(100*DA338)</f>
        <v>0</v>
      </c>
      <c r="N338">
        <f>DF338 - IF(AJ338&gt;1, M338*DA338*100.0/(AL338), 0)</f>
        <v>0</v>
      </c>
      <c r="O338">
        <f>((U338-K338/2)*N338-M338)/(U338+K338/2)</f>
        <v>0</v>
      </c>
      <c r="P338">
        <f>O338*(DM338+DN338)/1000.0</f>
        <v>0</v>
      </c>
      <c r="Q338">
        <f>(DF338 - IF(AJ338&gt;1, M338*DA338*100.0/(AL338), 0))*(DM338+DN338)/1000.0</f>
        <v>0</v>
      </c>
      <c r="R338">
        <f>2.0/((1/T338-1/S338)+SIGN(T338)*SQRT((1/T338-1/S338)*(1/T338-1/S338) + 4*DB338/((DB338+1)*(DB338+1))*(2*1/T338*1/S338-1/S338*1/S338)))</f>
        <v>0</v>
      </c>
      <c r="S338">
        <f>IF(LEFT(DC338,1)&lt;&gt;"0",IF(LEFT(DC338,1)="1",3.0,DD338),$D$5+$E$5*(DT338*DM338/($K$5*1000))+$F$5*(DT338*DM338/($K$5*1000))*MAX(MIN(DA338,$J$5),$I$5)*MAX(MIN(DA338,$J$5),$I$5)+$G$5*MAX(MIN(DA338,$J$5),$I$5)*(DT338*DM338/($K$5*1000))+$H$5*(DT338*DM338/($K$5*1000))*(DT338*DM338/($K$5*1000)))</f>
        <v>0</v>
      </c>
      <c r="T338">
        <f>K338*(1000-(1000*0.61365*exp(17.502*X338/(240.97+X338))/(DM338+DN338)+DH338)/2)/(1000*0.61365*exp(17.502*X338/(240.97+X338))/(DM338+DN338)-DH338)</f>
        <v>0</v>
      </c>
      <c r="U338">
        <f>1/((DB338+1)/(R338/1.6)+1/(S338/1.37)) + DB338/((DB338+1)/(R338/1.6) + DB338/(S338/1.37))</f>
        <v>0</v>
      </c>
      <c r="V338">
        <f>(CW338*CZ338)</f>
        <v>0</v>
      </c>
      <c r="W338">
        <f>(DO338+(V338+2*0.95*5.67E-8*(((DO338+$B$7)+273)^4-(DO338+273)^4)-44100*K338)/(1.84*29.3*S338+8*0.95*5.67E-8*(DO338+273)^3))</f>
        <v>0</v>
      </c>
      <c r="X338">
        <f>($C$7*DP338+$D$7*DQ338+$E$7*W338)</f>
        <v>0</v>
      </c>
      <c r="Y338">
        <f>0.61365*exp(17.502*X338/(240.97+X338))</f>
        <v>0</v>
      </c>
      <c r="Z338">
        <f>(AA338/AB338*100)</f>
        <v>0</v>
      </c>
      <c r="AA338">
        <f>DH338*(DM338+DN338)/1000</f>
        <v>0</v>
      </c>
      <c r="AB338">
        <f>0.61365*exp(17.502*DO338/(240.97+DO338))</f>
        <v>0</v>
      </c>
      <c r="AC338">
        <f>(Y338-DH338*(DM338+DN338)/1000)</f>
        <v>0</v>
      </c>
      <c r="AD338">
        <f>(-K338*44100)</f>
        <v>0</v>
      </c>
      <c r="AE338">
        <f>2*29.3*S338*0.92*(DO338-X338)</f>
        <v>0</v>
      </c>
      <c r="AF338">
        <f>2*0.95*5.67E-8*(((DO338+$B$7)+273)^4-(X338+273)^4)</f>
        <v>0</v>
      </c>
      <c r="AG338">
        <f>V338+AF338+AD338+AE338</f>
        <v>0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MAX(0,($B$13+$C$13*DT338)/(1+$D$13*DT338)*DM338/(DO338+273)*$E$13)</f>
        <v>0</v>
      </c>
      <c r="AM338" t="s">
        <v>422</v>
      </c>
      <c r="AN338" t="s">
        <v>422</v>
      </c>
      <c r="AO338">
        <v>0</v>
      </c>
      <c r="AP338">
        <v>0</v>
      </c>
      <c r="AQ338">
        <f>1-AO338/AP338</f>
        <v>0</v>
      </c>
      <c r="AR338">
        <v>0</v>
      </c>
      <c r="AS338" t="s">
        <v>422</v>
      </c>
      <c r="AT338" t="s">
        <v>422</v>
      </c>
      <c r="AU338">
        <v>0</v>
      </c>
      <c r="AV338">
        <v>0</v>
      </c>
      <c r="AW338">
        <f>1-AU338/AV338</f>
        <v>0</v>
      </c>
      <c r="AX338">
        <v>0.5</v>
      </c>
      <c r="AY338">
        <f>CX338</f>
        <v>0</v>
      </c>
      <c r="AZ338">
        <f>M338</f>
        <v>0</v>
      </c>
      <c r="BA338">
        <f>AW338*AX338*AY338</f>
        <v>0</v>
      </c>
      <c r="BB338">
        <f>(AZ338-AR338)/AY338</f>
        <v>0</v>
      </c>
      <c r="BC338">
        <f>(AP338-AV338)/AV338</f>
        <v>0</v>
      </c>
      <c r="BD338">
        <f>AO338/(AQ338+AO338/AV338)</f>
        <v>0</v>
      </c>
      <c r="BE338" t="s">
        <v>422</v>
      </c>
      <c r="BF338">
        <v>0</v>
      </c>
      <c r="BG338">
        <f>IF(BF338&lt;&gt;0, BF338, BD338)</f>
        <v>0</v>
      </c>
      <c r="BH338">
        <f>1-BG338/AV338</f>
        <v>0</v>
      </c>
      <c r="BI338">
        <f>(AV338-AU338)/(AV338-BG338)</f>
        <v>0</v>
      </c>
      <c r="BJ338">
        <f>(AP338-AV338)/(AP338-BG338)</f>
        <v>0</v>
      </c>
      <c r="BK338">
        <f>(AV338-AU338)/(AV338-AO338)</f>
        <v>0</v>
      </c>
      <c r="BL338">
        <f>(AP338-AV338)/(AP338-AO338)</f>
        <v>0</v>
      </c>
      <c r="BM338">
        <f>(BI338*BG338/AU338)</f>
        <v>0</v>
      </c>
      <c r="BN338">
        <f>(1-BM338)</f>
        <v>0</v>
      </c>
      <c r="CW338">
        <f>$B$11*DU338+$C$11*DV338+$F$11*EG338*(1-EJ338)</f>
        <v>0</v>
      </c>
      <c r="CX338">
        <f>CW338*CY338</f>
        <v>0</v>
      </c>
      <c r="CY338">
        <f>($B$11*$D$9+$C$11*$D$9+$F$11*((ET338+EL338)/MAX(ET338+EL338+EU338, 0.1)*$I$9+EU338/MAX(ET338+EL338+EU338, 0.1)*$J$9))/($B$11+$C$11+$F$11)</f>
        <v>0</v>
      </c>
      <c r="CZ338">
        <f>($B$11*$K$9+$C$11*$K$9+$F$11*((ET338+EL338)/MAX(ET338+EL338+EU338, 0.1)*$P$9+EU338/MAX(ET338+EL338+EU338, 0.1)*$Q$9))/($B$11+$C$11+$F$11)</f>
        <v>0</v>
      </c>
      <c r="DA338">
        <v>5.52</v>
      </c>
      <c r="DB338">
        <v>0.5</v>
      </c>
      <c r="DC338" t="s">
        <v>423</v>
      </c>
      <c r="DD338">
        <v>2</v>
      </c>
      <c r="DE338">
        <v>1758507598.5</v>
      </c>
      <c r="DF338">
        <v>420.4598888888888</v>
      </c>
      <c r="DG338">
        <v>420.0084444444444</v>
      </c>
      <c r="DH338">
        <v>23.75147777777778</v>
      </c>
      <c r="DI338">
        <v>23.74604444444445</v>
      </c>
      <c r="DJ338">
        <v>420.3407777777778</v>
      </c>
      <c r="DK338">
        <v>23.52206666666667</v>
      </c>
      <c r="DL338">
        <v>499.9625555555555</v>
      </c>
      <c r="DM338">
        <v>89.9800888888889</v>
      </c>
      <c r="DN338">
        <v>0.05396333333333334</v>
      </c>
      <c r="DO338">
        <v>30.02193333333334</v>
      </c>
      <c r="DP338">
        <v>29.99636666666666</v>
      </c>
      <c r="DQ338">
        <v>999.9000000000001</v>
      </c>
      <c r="DR338">
        <v>0</v>
      </c>
      <c r="DS338">
        <v>0</v>
      </c>
      <c r="DT338">
        <v>9961.110000000001</v>
      </c>
      <c r="DU338">
        <v>0</v>
      </c>
      <c r="DV338">
        <v>1.65492</v>
      </c>
      <c r="DW338">
        <v>0.451355</v>
      </c>
      <c r="DX338">
        <v>430.6893333333334</v>
      </c>
      <c r="DY338">
        <v>430.2245555555555</v>
      </c>
      <c r="DZ338">
        <v>0.005424288888888889</v>
      </c>
      <c r="EA338">
        <v>420.0084444444444</v>
      </c>
      <c r="EB338">
        <v>23.74604444444445</v>
      </c>
      <c r="EC338">
        <v>2.13716</v>
      </c>
      <c r="ED338">
        <v>2.136671111111111</v>
      </c>
      <c r="EE338">
        <v>18.49885555555555</v>
      </c>
      <c r="EF338">
        <v>18.49522222222222</v>
      </c>
      <c r="EG338">
        <v>0.00500056</v>
      </c>
      <c r="EH338">
        <v>0</v>
      </c>
      <c r="EI338">
        <v>0</v>
      </c>
      <c r="EJ338">
        <v>0</v>
      </c>
      <c r="EK338">
        <v>-4.199999999999999</v>
      </c>
      <c r="EL338">
        <v>0.00500056</v>
      </c>
      <c r="EM338">
        <v>-3.688888888888889</v>
      </c>
      <c r="EN338">
        <v>-2.3</v>
      </c>
      <c r="EO338">
        <v>35.5</v>
      </c>
      <c r="EP338">
        <v>38.687</v>
      </c>
      <c r="EQ338">
        <v>37.062</v>
      </c>
      <c r="ER338">
        <v>38.17322222222222</v>
      </c>
      <c r="ES338">
        <v>37.50688888888889</v>
      </c>
      <c r="ET338">
        <v>0</v>
      </c>
      <c r="EU338">
        <v>0</v>
      </c>
      <c r="EV338">
        <v>0</v>
      </c>
      <c r="EW338">
        <v>1758507603.7</v>
      </c>
      <c r="EX338">
        <v>0</v>
      </c>
      <c r="EY338">
        <v>-3.428</v>
      </c>
      <c r="EZ338">
        <v>-18.33076932491399</v>
      </c>
      <c r="FA338">
        <v>28.50000034234466</v>
      </c>
      <c r="FB338">
        <v>-5.944000000000001</v>
      </c>
      <c r="FC338">
        <v>15</v>
      </c>
      <c r="FD338">
        <v>0</v>
      </c>
      <c r="FE338" t="s">
        <v>424</v>
      </c>
      <c r="FF338">
        <v>1747148579.5</v>
      </c>
      <c r="FG338">
        <v>1747148584.5</v>
      </c>
      <c r="FH338">
        <v>0</v>
      </c>
      <c r="FI338">
        <v>0.162</v>
      </c>
      <c r="FJ338">
        <v>-0.001</v>
      </c>
      <c r="FK338">
        <v>0.139</v>
      </c>
      <c r="FL338">
        <v>0.058</v>
      </c>
      <c r="FM338">
        <v>420</v>
      </c>
      <c r="FN338">
        <v>16</v>
      </c>
      <c r="FO338">
        <v>0.19</v>
      </c>
      <c r="FP338">
        <v>0.02</v>
      </c>
      <c r="FQ338">
        <v>0.449152375</v>
      </c>
      <c r="FR338">
        <v>-0.0840435534709215</v>
      </c>
      <c r="FS338">
        <v>0.03588014359063207</v>
      </c>
      <c r="FT338">
        <v>1</v>
      </c>
      <c r="FU338">
        <v>-2.526470588235294</v>
      </c>
      <c r="FV338">
        <v>-10.44003069192658</v>
      </c>
      <c r="FW338">
        <v>5.667051771295785</v>
      </c>
      <c r="FX338">
        <v>0</v>
      </c>
      <c r="FY338">
        <v>0.00418295925</v>
      </c>
      <c r="FZ338">
        <v>0.01141530630393996</v>
      </c>
      <c r="GA338">
        <v>0.001425505598556855</v>
      </c>
      <c r="GB338">
        <v>1</v>
      </c>
      <c r="GC338">
        <v>2</v>
      </c>
      <c r="GD338">
        <v>3</v>
      </c>
      <c r="GE338" t="s">
        <v>434</v>
      </c>
      <c r="GF338">
        <v>3.12688</v>
      </c>
      <c r="GG338">
        <v>2.7318</v>
      </c>
      <c r="GH338">
        <v>0.0853353</v>
      </c>
      <c r="GI338">
        <v>0.0857314</v>
      </c>
      <c r="GJ338">
        <v>0.105602</v>
      </c>
      <c r="GK338">
        <v>0.106118</v>
      </c>
      <c r="GL338">
        <v>27412.3</v>
      </c>
      <c r="GM338">
        <v>26555.3</v>
      </c>
      <c r="GN338">
        <v>30511.9</v>
      </c>
      <c r="GO338">
        <v>29300.6</v>
      </c>
      <c r="GP338">
        <v>37665.5</v>
      </c>
      <c r="GQ338">
        <v>34448.5</v>
      </c>
      <c r="GR338">
        <v>46682</v>
      </c>
      <c r="GS338">
        <v>43527.9</v>
      </c>
      <c r="GT338">
        <v>1.81653</v>
      </c>
      <c r="GU338">
        <v>1.8772</v>
      </c>
      <c r="GV338">
        <v>0.08326020000000001</v>
      </c>
      <c r="GW338">
        <v>0</v>
      </c>
      <c r="GX338">
        <v>28.639</v>
      </c>
      <c r="GY338">
        <v>999.9</v>
      </c>
      <c r="GZ338">
        <v>54.6</v>
      </c>
      <c r="HA338">
        <v>31.1</v>
      </c>
      <c r="HB338">
        <v>27.5288</v>
      </c>
      <c r="HC338">
        <v>63.4418</v>
      </c>
      <c r="HD338">
        <v>16.6627</v>
      </c>
      <c r="HE338">
        <v>1</v>
      </c>
      <c r="HF338">
        <v>0.163547</v>
      </c>
      <c r="HG338">
        <v>-1.31051</v>
      </c>
      <c r="HH338">
        <v>20.2121</v>
      </c>
      <c r="HI338">
        <v>5.23212</v>
      </c>
      <c r="HJ338">
        <v>11.974</v>
      </c>
      <c r="HK338">
        <v>4.97075</v>
      </c>
      <c r="HL338">
        <v>3.2904</v>
      </c>
      <c r="HM338">
        <v>9999</v>
      </c>
      <c r="HN338">
        <v>9999</v>
      </c>
      <c r="HO338">
        <v>9999</v>
      </c>
      <c r="HP338">
        <v>999.9</v>
      </c>
      <c r="HQ338">
        <v>4.97291</v>
      </c>
      <c r="HR338">
        <v>1.87729</v>
      </c>
      <c r="HS338">
        <v>1.87544</v>
      </c>
      <c r="HT338">
        <v>1.8782</v>
      </c>
      <c r="HU338">
        <v>1.87493</v>
      </c>
      <c r="HV338">
        <v>1.87851</v>
      </c>
      <c r="HW338">
        <v>1.87562</v>
      </c>
      <c r="HX338">
        <v>1.87683</v>
      </c>
      <c r="HY338">
        <v>0</v>
      </c>
      <c r="HZ338">
        <v>0</v>
      </c>
      <c r="IA338">
        <v>0</v>
      </c>
      <c r="IB338">
        <v>0</v>
      </c>
      <c r="IC338" t="s">
        <v>426</v>
      </c>
      <c r="ID338" t="s">
        <v>427</v>
      </c>
      <c r="IE338" t="s">
        <v>428</v>
      </c>
      <c r="IF338" t="s">
        <v>428</v>
      </c>
      <c r="IG338" t="s">
        <v>428</v>
      </c>
      <c r="IH338" t="s">
        <v>428</v>
      </c>
      <c r="II338">
        <v>0</v>
      </c>
      <c r="IJ338">
        <v>100</v>
      </c>
      <c r="IK338">
        <v>100</v>
      </c>
      <c r="IL338">
        <v>0.119</v>
      </c>
      <c r="IM338">
        <v>0.2295</v>
      </c>
      <c r="IN338">
        <v>-0.2620446997112612</v>
      </c>
      <c r="IO338">
        <v>0.0009670109888777422</v>
      </c>
      <c r="IP338">
        <v>-2.06069886015755E-07</v>
      </c>
      <c r="IQ338">
        <v>1.492131737393187E-10</v>
      </c>
      <c r="IR338">
        <v>-0.04753701319922854</v>
      </c>
      <c r="IS338">
        <v>-0.001311061913088307</v>
      </c>
      <c r="IT338">
        <v>0.0006994928358591311</v>
      </c>
      <c r="IU338">
        <v>-6.08881213830995E-06</v>
      </c>
      <c r="IV338">
        <v>3</v>
      </c>
      <c r="IW338">
        <v>2112</v>
      </c>
      <c r="IX338">
        <v>1</v>
      </c>
      <c r="IY338">
        <v>30</v>
      </c>
      <c r="IZ338">
        <v>189317</v>
      </c>
      <c r="JA338">
        <v>189317</v>
      </c>
      <c r="JB338">
        <v>1.1145</v>
      </c>
      <c r="JC338">
        <v>2.55859</v>
      </c>
      <c r="JD338">
        <v>1.39893</v>
      </c>
      <c r="JE338">
        <v>2.35352</v>
      </c>
      <c r="JF338">
        <v>1.44897</v>
      </c>
      <c r="JG338">
        <v>2.58301</v>
      </c>
      <c r="JH338">
        <v>37.3858</v>
      </c>
      <c r="JI338">
        <v>24.2188</v>
      </c>
      <c r="JJ338">
        <v>18</v>
      </c>
      <c r="JK338">
        <v>475.377</v>
      </c>
      <c r="JL338">
        <v>483.802</v>
      </c>
      <c r="JM338">
        <v>30.642</v>
      </c>
      <c r="JN338">
        <v>29.2689</v>
      </c>
      <c r="JO338">
        <v>30.0001</v>
      </c>
      <c r="JP338">
        <v>28.9441</v>
      </c>
      <c r="JQ338">
        <v>29.0045</v>
      </c>
      <c r="JR338">
        <v>22.3372</v>
      </c>
      <c r="JS338">
        <v>22.0361</v>
      </c>
      <c r="JT338">
        <v>100</v>
      </c>
      <c r="JU338">
        <v>30.6438</v>
      </c>
      <c r="JV338">
        <v>420</v>
      </c>
      <c r="JW338">
        <v>23.7349</v>
      </c>
      <c r="JX338">
        <v>100.878</v>
      </c>
      <c r="JY338">
        <v>100.132</v>
      </c>
    </row>
    <row r="339" spans="1:285">
      <c r="A339">
        <v>323</v>
      </c>
      <c r="B339">
        <v>1758507603.5</v>
      </c>
      <c r="C339">
        <v>4086.900000095367</v>
      </c>
      <c r="D339" t="s">
        <v>1078</v>
      </c>
      <c r="E339" t="s">
        <v>1079</v>
      </c>
      <c r="F339">
        <v>5</v>
      </c>
      <c r="G339" t="s">
        <v>975</v>
      </c>
      <c r="H339" t="s">
        <v>420</v>
      </c>
      <c r="I339" t="s">
        <v>421</v>
      </c>
      <c r="J339">
        <v>1758507600.5</v>
      </c>
      <c r="K339">
        <f>(L339)/1000</f>
        <v>0</v>
      </c>
      <c r="L339">
        <f>1000*DL339*AJ339*(DH339-DI339)/(100*DA339*(1000-AJ339*DH339))</f>
        <v>0</v>
      </c>
      <c r="M339">
        <f>DL339*AJ339*(DG339-DF339*(1000-AJ339*DI339)/(1000-AJ339*DH339))/(100*DA339)</f>
        <v>0</v>
      </c>
      <c r="N339">
        <f>DF339 - IF(AJ339&gt;1, M339*DA339*100.0/(AL339), 0)</f>
        <v>0</v>
      </c>
      <c r="O339">
        <f>((U339-K339/2)*N339-M339)/(U339+K339/2)</f>
        <v>0</v>
      </c>
      <c r="P339">
        <f>O339*(DM339+DN339)/1000.0</f>
        <v>0</v>
      </c>
      <c r="Q339">
        <f>(DF339 - IF(AJ339&gt;1, M339*DA339*100.0/(AL339), 0))*(DM339+DN339)/1000.0</f>
        <v>0</v>
      </c>
      <c r="R339">
        <f>2.0/((1/T339-1/S339)+SIGN(T339)*SQRT((1/T339-1/S339)*(1/T339-1/S339) + 4*DB339/((DB339+1)*(DB339+1))*(2*1/T339*1/S339-1/S339*1/S339)))</f>
        <v>0</v>
      </c>
      <c r="S339">
        <f>IF(LEFT(DC339,1)&lt;&gt;"0",IF(LEFT(DC339,1)="1",3.0,DD339),$D$5+$E$5*(DT339*DM339/($K$5*1000))+$F$5*(DT339*DM339/($K$5*1000))*MAX(MIN(DA339,$J$5),$I$5)*MAX(MIN(DA339,$J$5),$I$5)+$G$5*MAX(MIN(DA339,$J$5),$I$5)*(DT339*DM339/($K$5*1000))+$H$5*(DT339*DM339/($K$5*1000))*(DT339*DM339/($K$5*1000)))</f>
        <v>0</v>
      </c>
      <c r="T339">
        <f>K339*(1000-(1000*0.61365*exp(17.502*X339/(240.97+X339))/(DM339+DN339)+DH339)/2)/(1000*0.61365*exp(17.502*X339/(240.97+X339))/(DM339+DN339)-DH339)</f>
        <v>0</v>
      </c>
      <c r="U339">
        <f>1/((DB339+1)/(R339/1.6)+1/(S339/1.37)) + DB339/((DB339+1)/(R339/1.6) + DB339/(S339/1.37))</f>
        <v>0</v>
      </c>
      <c r="V339">
        <f>(CW339*CZ339)</f>
        <v>0</v>
      </c>
      <c r="W339">
        <f>(DO339+(V339+2*0.95*5.67E-8*(((DO339+$B$7)+273)^4-(DO339+273)^4)-44100*K339)/(1.84*29.3*S339+8*0.95*5.67E-8*(DO339+273)^3))</f>
        <v>0</v>
      </c>
      <c r="X339">
        <f>($C$7*DP339+$D$7*DQ339+$E$7*W339)</f>
        <v>0</v>
      </c>
      <c r="Y339">
        <f>0.61365*exp(17.502*X339/(240.97+X339))</f>
        <v>0</v>
      </c>
      <c r="Z339">
        <f>(AA339/AB339*100)</f>
        <v>0</v>
      </c>
      <c r="AA339">
        <f>DH339*(DM339+DN339)/1000</f>
        <v>0</v>
      </c>
      <c r="AB339">
        <f>0.61365*exp(17.502*DO339/(240.97+DO339))</f>
        <v>0</v>
      </c>
      <c r="AC339">
        <f>(Y339-DH339*(DM339+DN339)/1000)</f>
        <v>0</v>
      </c>
      <c r="AD339">
        <f>(-K339*44100)</f>
        <v>0</v>
      </c>
      <c r="AE339">
        <f>2*29.3*S339*0.92*(DO339-X339)</f>
        <v>0</v>
      </c>
      <c r="AF339">
        <f>2*0.95*5.67E-8*(((DO339+$B$7)+273)^4-(X339+273)^4)</f>
        <v>0</v>
      </c>
      <c r="AG339">
        <f>V339+AF339+AD339+AE339</f>
        <v>0</v>
      </c>
      <c r="AH339">
        <v>5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MAX(0,($B$13+$C$13*DT339)/(1+$D$13*DT339)*DM339/(DO339+273)*$E$13)</f>
        <v>0</v>
      </c>
      <c r="AM339" t="s">
        <v>422</v>
      </c>
      <c r="AN339" t="s">
        <v>422</v>
      </c>
      <c r="AO339">
        <v>0</v>
      </c>
      <c r="AP339">
        <v>0</v>
      </c>
      <c r="AQ339">
        <f>1-AO339/AP339</f>
        <v>0</v>
      </c>
      <c r="AR339">
        <v>0</v>
      </c>
      <c r="AS339" t="s">
        <v>422</v>
      </c>
      <c r="AT339" t="s">
        <v>422</v>
      </c>
      <c r="AU339">
        <v>0</v>
      </c>
      <c r="AV339">
        <v>0</v>
      </c>
      <c r="AW339">
        <f>1-AU339/AV339</f>
        <v>0</v>
      </c>
      <c r="AX339">
        <v>0.5</v>
      </c>
      <c r="AY339">
        <f>CX339</f>
        <v>0</v>
      </c>
      <c r="AZ339">
        <f>M339</f>
        <v>0</v>
      </c>
      <c r="BA339">
        <f>AW339*AX339*AY339</f>
        <v>0</v>
      </c>
      <c r="BB339">
        <f>(AZ339-AR339)/AY339</f>
        <v>0</v>
      </c>
      <c r="BC339">
        <f>(AP339-AV339)/AV339</f>
        <v>0</v>
      </c>
      <c r="BD339">
        <f>AO339/(AQ339+AO339/AV339)</f>
        <v>0</v>
      </c>
      <c r="BE339" t="s">
        <v>422</v>
      </c>
      <c r="BF339">
        <v>0</v>
      </c>
      <c r="BG339">
        <f>IF(BF339&lt;&gt;0, BF339, BD339)</f>
        <v>0</v>
      </c>
      <c r="BH339">
        <f>1-BG339/AV339</f>
        <v>0</v>
      </c>
      <c r="BI339">
        <f>(AV339-AU339)/(AV339-BG339)</f>
        <v>0</v>
      </c>
      <c r="BJ339">
        <f>(AP339-AV339)/(AP339-BG339)</f>
        <v>0</v>
      </c>
      <c r="BK339">
        <f>(AV339-AU339)/(AV339-AO339)</f>
        <v>0</v>
      </c>
      <c r="BL339">
        <f>(AP339-AV339)/(AP339-AO339)</f>
        <v>0</v>
      </c>
      <c r="BM339">
        <f>(BI339*BG339/AU339)</f>
        <v>0</v>
      </c>
      <c r="BN339">
        <f>(1-BM339)</f>
        <v>0</v>
      </c>
      <c r="CW339">
        <f>$B$11*DU339+$C$11*DV339+$F$11*EG339*(1-EJ339)</f>
        <v>0</v>
      </c>
      <c r="CX339">
        <f>CW339*CY339</f>
        <v>0</v>
      </c>
      <c r="CY339">
        <f>($B$11*$D$9+$C$11*$D$9+$F$11*((ET339+EL339)/MAX(ET339+EL339+EU339, 0.1)*$I$9+EU339/MAX(ET339+EL339+EU339, 0.1)*$J$9))/($B$11+$C$11+$F$11)</f>
        <v>0</v>
      </c>
      <c r="CZ339">
        <f>($B$11*$K$9+$C$11*$K$9+$F$11*((ET339+EL339)/MAX(ET339+EL339+EU339, 0.1)*$P$9+EU339/MAX(ET339+EL339+EU339, 0.1)*$Q$9))/($B$11+$C$11+$F$11)</f>
        <v>0</v>
      </c>
      <c r="DA339">
        <v>5.52</v>
      </c>
      <c r="DB339">
        <v>0.5</v>
      </c>
      <c r="DC339" t="s">
        <v>423</v>
      </c>
      <c r="DD339">
        <v>2</v>
      </c>
      <c r="DE339">
        <v>1758507600.5</v>
      </c>
      <c r="DF339">
        <v>420.4653333333333</v>
      </c>
      <c r="DG339">
        <v>420.0156666666667</v>
      </c>
      <c r="DH339">
        <v>23.75188888888889</v>
      </c>
      <c r="DI339">
        <v>23.74524444444444</v>
      </c>
      <c r="DJ339">
        <v>420.346</v>
      </c>
      <c r="DK339">
        <v>23.52246666666667</v>
      </c>
      <c r="DL339">
        <v>499.8901111111111</v>
      </c>
      <c r="DM339">
        <v>89.98078888888888</v>
      </c>
      <c r="DN339">
        <v>0.05424391111111112</v>
      </c>
      <c r="DO339">
        <v>30.0229</v>
      </c>
      <c r="DP339">
        <v>29.99702222222222</v>
      </c>
      <c r="DQ339">
        <v>999.9000000000001</v>
      </c>
      <c r="DR339">
        <v>0</v>
      </c>
      <c r="DS339">
        <v>0</v>
      </c>
      <c r="DT339">
        <v>9956.735555555555</v>
      </c>
      <c r="DU339">
        <v>0</v>
      </c>
      <c r="DV339">
        <v>1.65492</v>
      </c>
      <c r="DW339">
        <v>0.4494357777777778</v>
      </c>
      <c r="DX339">
        <v>430.6949999999999</v>
      </c>
      <c r="DY339">
        <v>430.2315555555555</v>
      </c>
      <c r="DZ339">
        <v>0.006646900000000001</v>
      </c>
      <c r="EA339">
        <v>420.0156666666667</v>
      </c>
      <c r="EB339">
        <v>23.74524444444444</v>
      </c>
      <c r="EC339">
        <v>2.137213333333333</v>
      </c>
      <c r="ED339">
        <v>2.136613333333333</v>
      </c>
      <c r="EE339">
        <v>18.49924444444444</v>
      </c>
      <c r="EF339">
        <v>18.4948</v>
      </c>
      <c r="EG339">
        <v>0.00500056</v>
      </c>
      <c r="EH339">
        <v>0</v>
      </c>
      <c r="EI339">
        <v>0</v>
      </c>
      <c r="EJ339">
        <v>0</v>
      </c>
      <c r="EK339">
        <v>-5.144444444444444</v>
      </c>
      <c r="EL339">
        <v>0.00500056</v>
      </c>
      <c r="EM339">
        <v>-7.244444444444444</v>
      </c>
      <c r="EN339">
        <v>-2.588888888888889</v>
      </c>
      <c r="EO339">
        <v>35.5</v>
      </c>
      <c r="EP339">
        <v>38.68011111111111</v>
      </c>
      <c r="EQ339">
        <v>37.062</v>
      </c>
      <c r="ER339">
        <v>38.15255555555555</v>
      </c>
      <c r="ES339">
        <v>37.50688888888889</v>
      </c>
      <c r="ET339">
        <v>0</v>
      </c>
      <c r="EU339">
        <v>0</v>
      </c>
      <c r="EV339">
        <v>0</v>
      </c>
      <c r="EW339">
        <v>1758507605.5</v>
      </c>
      <c r="EX339">
        <v>0</v>
      </c>
      <c r="EY339">
        <v>-3.584615384615385</v>
      </c>
      <c r="EZ339">
        <v>-22.87863245613928</v>
      </c>
      <c r="FA339">
        <v>21.03247876987159</v>
      </c>
      <c r="FB339">
        <v>-5.66923076923077</v>
      </c>
      <c r="FC339">
        <v>15</v>
      </c>
      <c r="FD339">
        <v>0</v>
      </c>
      <c r="FE339" t="s">
        <v>424</v>
      </c>
      <c r="FF339">
        <v>1747148579.5</v>
      </c>
      <c r="FG339">
        <v>1747148584.5</v>
      </c>
      <c r="FH339">
        <v>0</v>
      </c>
      <c r="FI339">
        <v>0.162</v>
      </c>
      <c r="FJ339">
        <v>-0.001</v>
      </c>
      <c r="FK339">
        <v>0.139</v>
      </c>
      <c r="FL339">
        <v>0.058</v>
      </c>
      <c r="FM339">
        <v>420</v>
      </c>
      <c r="FN339">
        <v>16</v>
      </c>
      <c r="FO339">
        <v>0.19</v>
      </c>
      <c r="FP339">
        <v>0.02</v>
      </c>
      <c r="FQ339">
        <v>0.4495060731707318</v>
      </c>
      <c r="FR339">
        <v>-0.05888494076655031</v>
      </c>
      <c r="FS339">
        <v>0.03570965689598253</v>
      </c>
      <c r="FT339">
        <v>1</v>
      </c>
      <c r="FU339">
        <v>-2.488235294117647</v>
      </c>
      <c r="FV339">
        <v>-19.70970224763826</v>
      </c>
      <c r="FW339">
        <v>5.462856649058813</v>
      </c>
      <c r="FX339">
        <v>0</v>
      </c>
      <c r="FY339">
        <v>0.004459614390243903</v>
      </c>
      <c r="FZ339">
        <v>0.01456279296167247</v>
      </c>
      <c r="GA339">
        <v>0.001683732199132439</v>
      </c>
      <c r="GB339">
        <v>1</v>
      </c>
      <c r="GC339">
        <v>2</v>
      </c>
      <c r="GD339">
        <v>3</v>
      </c>
      <c r="GE339" t="s">
        <v>434</v>
      </c>
      <c r="GF339">
        <v>3.12716</v>
      </c>
      <c r="GG339">
        <v>2.73208</v>
      </c>
      <c r="GH339">
        <v>0.08533250000000001</v>
      </c>
      <c r="GI339">
        <v>0.0857329</v>
      </c>
      <c r="GJ339">
        <v>0.105601</v>
      </c>
      <c r="GK339">
        <v>0.106119</v>
      </c>
      <c r="GL339">
        <v>27412.5</v>
      </c>
      <c r="GM339">
        <v>26555.3</v>
      </c>
      <c r="GN339">
        <v>30512</v>
      </c>
      <c r="GO339">
        <v>29300.6</v>
      </c>
      <c r="GP339">
        <v>37665.9</v>
      </c>
      <c r="GQ339">
        <v>34448.4</v>
      </c>
      <c r="GR339">
        <v>46682.5</v>
      </c>
      <c r="GS339">
        <v>43527.8</v>
      </c>
      <c r="GT339">
        <v>1.81705</v>
      </c>
      <c r="GU339">
        <v>1.87685</v>
      </c>
      <c r="GV339">
        <v>0.0832304</v>
      </c>
      <c r="GW339">
        <v>0</v>
      </c>
      <c r="GX339">
        <v>28.6402</v>
      </c>
      <c r="GY339">
        <v>999.9</v>
      </c>
      <c r="GZ339">
        <v>54.6</v>
      </c>
      <c r="HA339">
        <v>31.1</v>
      </c>
      <c r="HB339">
        <v>27.533</v>
      </c>
      <c r="HC339">
        <v>63.5718</v>
      </c>
      <c r="HD339">
        <v>16.5625</v>
      </c>
      <c r="HE339">
        <v>1</v>
      </c>
      <c r="HF339">
        <v>0.163557</v>
      </c>
      <c r="HG339">
        <v>-1.30564</v>
      </c>
      <c r="HH339">
        <v>20.2125</v>
      </c>
      <c r="HI339">
        <v>5.23406</v>
      </c>
      <c r="HJ339">
        <v>11.974</v>
      </c>
      <c r="HK339">
        <v>4.9714</v>
      </c>
      <c r="HL339">
        <v>3.29073</v>
      </c>
      <c r="HM339">
        <v>9999</v>
      </c>
      <c r="HN339">
        <v>9999</v>
      </c>
      <c r="HO339">
        <v>9999</v>
      </c>
      <c r="HP339">
        <v>999.9</v>
      </c>
      <c r="HQ339">
        <v>4.97292</v>
      </c>
      <c r="HR339">
        <v>1.87732</v>
      </c>
      <c r="HS339">
        <v>1.87546</v>
      </c>
      <c r="HT339">
        <v>1.87822</v>
      </c>
      <c r="HU339">
        <v>1.87497</v>
      </c>
      <c r="HV339">
        <v>1.87852</v>
      </c>
      <c r="HW339">
        <v>1.87563</v>
      </c>
      <c r="HX339">
        <v>1.87683</v>
      </c>
      <c r="HY339">
        <v>0</v>
      </c>
      <c r="HZ339">
        <v>0</v>
      </c>
      <c r="IA339">
        <v>0</v>
      </c>
      <c r="IB339">
        <v>0</v>
      </c>
      <c r="IC339" t="s">
        <v>426</v>
      </c>
      <c r="ID339" t="s">
        <v>427</v>
      </c>
      <c r="IE339" t="s">
        <v>428</v>
      </c>
      <c r="IF339" t="s">
        <v>428</v>
      </c>
      <c r="IG339" t="s">
        <v>428</v>
      </c>
      <c r="IH339" t="s">
        <v>428</v>
      </c>
      <c r="II339">
        <v>0</v>
      </c>
      <c r="IJ339">
        <v>100</v>
      </c>
      <c r="IK339">
        <v>100</v>
      </c>
      <c r="IL339">
        <v>0.119</v>
      </c>
      <c r="IM339">
        <v>0.2294</v>
      </c>
      <c r="IN339">
        <v>-0.2620446997112612</v>
      </c>
      <c r="IO339">
        <v>0.0009670109888777422</v>
      </c>
      <c r="IP339">
        <v>-2.06069886015755E-07</v>
      </c>
      <c r="IQ339">
        <v>1.492131737393187E-10</v>
      </c>
      <c r="IR339">
        <v>-0.04753701319922854</v>
      </c>
      <c r="IS339">
        <v>-0.001311061913088307</v>
      </c>
      <c r="IT339">
        <v>0.0006994928358591311</v>
      </c>
      <c r="IU339">
        <v>-6.08881213830995E-06</v>
      </c>
      <c r="IV339">
        <v>3</v>
      </c>
      <c r="IW339">
        <v>2112</v>
      </c>
      <c r="IX339">
        <v>1</v>
      </c>
      <c r="IY339">
        <v>30</v>
      </c>
      <c r="IZ339">
        <v>189317.1</v>
      </c>
      <c r="JA339">
        <v>189317</v>
      </c>
      <c r="JB339">
        <v>1.1145</v>
      </c>
      <c r="JC339">
        <v>2.55615</v>
      </c>
      <c r="JD339">
        <v>1.39893</v>
      </c>
      <c r="JE339">
        <v>2.35229</v>
      </c>
      <c r="JF339">
        <v>1.44897</v>
      </c>
      <c r="JG339">
        <v>2.56104</v>
      </c>
      <c r="JH339">
        <v>37.3858</v>
      </c>
      <c r="JI339">
        <v>24.2188</v>
      </c>
      <c r="JJ339">
        <v>18</v>
      </c>
      <c r="JK339">
        <v>475.664</v>
      </c>
      <c r="JL339">
        <v>483.568</v>
      </c>
      <c r="JM339">
        <v>30.6445</v>
      </c>
      <c r="JN339">
        <v>29.2689</v>
      </c>
      <c r="JO339">
        <v>30.0001</v>
      </c>
      <c r="JP339">
        <v>28.9441</v>
      </c>
      <c r="JQ339">
        <v>29.0045</v>
      </c>
      <c r="JR339">
        <v>22.3378</v>
      </c>
      <c r="JS339">
        <v>22.0361</v>
      </c>
      <c r="JT339">
        <v>100</v>
      </c>
      <c r="JU339">
        <v>30.6438</v>
      </c>
      <c r="JV339">
        <v>420</v>
      </c>
      <c r="JW339">
        <v>23.7349</v>
      </c>
      <c r="JX339">
        <v>100.879</v>
      </c>
      <c r="JY339">
        <v>100.132</v>
      </c>
    </row>
    <row r="340" spans="1:285">
      <c r="A340">
        <v>324</v>
      </c>
      <c r="B340">
        <v>1758507605.5</v>
      </c>
      <c r="C340">
        <v>4088.900000095367</v>
      </c>
      <c r="D340" t="s">
        <v>1080</v>
      </c>
      <c r="E340" t="s">
        <v>1081</v>
      </c>
      <c r="F340">
        <v>5</v>
      </c>
      <c r="G340" t="s">
        <v>975</v>
      </c>
      <c r="H340" t="s">
        <v>420</v>
      </c>
      <c r="I340" t="s">
        <v>421</v>
      </c>
      <c r="J340">
        <v>1758507602.5</v>
      </c>
      <c r="K340">
        <f>(L340)/1000</f>
        <v>0</v>
      </c>
      <c r="L340">
        <f>1000*DL340*AJ340*(DH340-DI340)/(100*DA340*(1000-AJ340*DH340))</f>
        <v>0</v>
      </c>
      <c r="M340">
        <f>DL340*AJ340*(DG340-DF340*(1000-AJ340*DI340)/(1000-AJ340*DH340))/(100*DA340)</f>
        <v>0</v>
      </c>
      <c r="N340">
        <f>DF340 - IF(AJ340&gt;1, M340*DA340*100.0/(AL340), 0)</f>
        <v>0</v>
      </c>
      <c r="O340">
        <f>((U340-K340/2)*N340-M340)/(U340+K340/2)</f>
        <v>0</v>
      </c>
      <c r="P340">
        <f>O340*(DM340+DN340)/1000.0</f>
        <v>0</v>
      </c>
      <c r="Q340">
        <f>(DF340 - IF(AJ340&gt;1, M340*DA340*100.0/(AL340), 0))*(DM340+DN340)/1000.0</f>
        <v>0</v>
      </c>
      <c r="R340">
        <f>2.0/((1/T340-1/S340)+SIGN(T340)*SQRT((1/T340-1/S340)*(1/T340-1/S340) + 4*DB340/((DB340+1)*(DB340+1))*(2*1/T340*1/S340-1/S340*1/S340)))</f>
        <v>0</v>
      </c>
      <c r="S340">
        <f>IF(LEFT(DC340,1)&lt;&gt;"0",IF(LEFT(DC340,1)="1",3.0,DD340),$D$5+$E$5*(DT340*DM340/($K$5*1000))+$F$5*(DT340*DM340/($K$5*1000))*MAX(MIN(DA340,$J$5),$I$5)*MAX(MIN(DA340,$J$5),$I$5)+$G$5*MAX(MIN(DA340,$J$5),$I$5)*(DT340*DM340/($K$5*1000))+$H$5*(DT340*DM340/($K$5*1000))*(DT340*DM340/($K$5*1000)))</f>
        <v>0</v>
      </c>
      <c r="T340">
        <f>K340*(1000-(1000*0.61365*exp(17.502*X340/(240.97+X340))/(DM340+DN340)+DH340)/2)/(1000*0.61365*exp(17.502*X340/(240.97+X340))/(DM340+DN340)-DH340)</f>
        <v>0</v>
      </c>
      <c r="U340">
        <f>1/((DB340+1)/(R340/1.6)+1/(S340/1.37)) + DB340/((DB340+1)/(R340/1.6) + DB340/(S340/1.37))</f>
        <v>0</v>
      </c>
      <c r="V340">
        <f>(CW340*CZ340)</f>
        <v>0</v>
      </c>
      <c r="W340">
        <f>(DO340+(V340+2*0.95*5.67E-8*(((DO340+$B$7)+273)^4-(DO340+273)^4)-44100*K340)/(1.84*29.3*S340+8*0.95*5.67E-8*(DO340+273)^3))</f>
        <v>0</v>
      </c>
      <c r="X340">
        <f>($C$7*DP340+$D$7*DQ340+$E$7*W340)</f>
        <v>0</v>
      </c>
      <c r="Y340">
        <f>0.61365*exp(17.502*X340/(240.97+X340))</f>
        <v>0</v>
      </c>
      <c r="Z340">
        <f>(AA340/AB340*100)</f>
        <v>0</v>
      </c>
      <c r="AA340">
        <f>DH340*(DM340+DN340)/1000</f>
        <v>0</v>
      </c>
      <c r="AB340">
        <f>0.61365*exp(17.502*DO340/(240.97+DO340))</f>
        <v>0</v>
      </c>
      <c r="AC340">
        <f>(Y340-DH340*(DM340+DN340)/1000)</f>
        <v>0</v>
      </c>
      <c r="AD340">
        <f>(-K340*44100)</f>
        <v>0</v>
      </c>
      <c r="AE340">
        <f>2*29.3*S340*0.92*(DO340-X340)</f>
        <v>0</v>
      </c>
      <c r="AF340">
        <f>2*0.95*5.67E-8*(((DO340+$B$7)+273)^4-(X340+273)^4)</f>
        <v>0</v>
      </c>
      <c r="AG340">
        <f>V340+AF340+AD340+AE340</f>
        <v>0</v>
      </c>
      <c r="AH340">
        <v>5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MAX(0,($B$13+$C$13*DT340)/(1+$D$13*DT340)*DM340/(DO340+273)*$E$13)</f>
        <v>0</v>
      </c>
      <c r="AM340" t="s">
        <v>422</v>
      </c>
      <c r="AN340" t="s">
        <v>422</v>
      </c>
      <c r="AO340">
        <v>0</v>
      </c>
      <c r="AP340">
        <v>0</v>
      </c>
      <c r="AQ340">
        <f>1-AO340/AP340</f>
        <v>0</v>
      </c>
      <c r="AR340">
        <v>0</v>
      </c>
      <c r="AS340" t="s">
        <v>422</v>
      </c>
      <c r="AT340" t="s">
        <v>422</v>
      </c>
      <c r="AU340">
        <v>0</v>
      </c>
      <c r="AV340">
        <v>0</v>
      </c>
      <c r="AW340">
        <f>1-AU340/AV340</f>
        <v>0</v>
      </c>
      <c r="AX340">
        <v>0.5</v>
      </c>
      <c r="AY340">
        <f>CX340</f>
        <v>0</v>
      </c>
      <c r="AZ340">
        <f>M340</f>
        <v>0</v>
      </c>
      <c r="BA340">
        <f>AW340*AX340*AY340</f>
        <v>0</v>
      </c>
      <c r="BB340">
        <f>(AZ340-AR340)/AY340</f>
        <v>0</v>
      </c>
      <c r="BC340">
        <f>(AP340-AV340)/AV340</f>
        <v>0</v>
      </c>
      <c r="BD340">
        <f>AO340/(AQ340+AO340/AV340)</f>
        <v>0</v>
      </c>
      <c r="BE340" t="s">
        <v>422</v>
      </c>
      <c r="BF340">
        <v>0</v>
      </c>
      <c r="BG340">
        <f>IF(BF340&lt;&gt;0, BF340, BD340)</f>
        <v>0</v>
      </c>
      <c r="BH340">
        <f>1-BG340/AV340</f>
        <v>0</v>
      </c>
      <c r="BI340">
        <f>(AV340-AU340)/(AV340-BG340)</f>
        <v>0</v>
      </c>
      <c r="BJ340">
        <f>(AP340-AV340)/(AP340-BG340)</f>
        <v>0</v>
      </c>
      <c r="BK340">
        <f>(AV340-AU340)/(AV340-AO340)</f>
        <v>0</v>
      </c>
      <c r="BL340">
        <f>(AP340-AV340)/(AP340-AO340)</f>
        <v>0</v>
      </c>
      <c r="BM340">
        <f>(BI340*BG340/AU340)</f>
        <v>0</v>
      </c>
      <c r="BN340">
        <f>(1-BM340)</f>
        <v>0</v>
      </c>
      <c r="CW340">
        <f>$B$11*DU340+$C$11*DV340+$F$11*EG340*(1-EJ340)</f>
        <v>0</v>
      </c>
      <c r="CX340">
        <f>CW340*CY340</f>
        <v>0</v>
      </c>
      <c r="CY340">
        <f>($B$11*$D$9+$C$11*$D$9+$F$11*((ET340+EL340)/MAX(ET340+EL340+EU340, 0.1)*$I$9+EU340/MAX(ET340+EL340+EU340, 0.1)*$J$9))/($B$11+$C$11+$F$11)</f>
        <v>0</v>
      </c>
      <c r="CZ340">
        <f>($B$11*$K$9+$C$11*$K$9+$F$11*((ET340+EL340)/MAX(ET340+EL340+EU340, 0.1)*$P$9+EU340/MAX(ET340+EL340+EU340, 0.1)*$Q$9))/($B$11+$C$11+$F$11)</f>
        <v>0</v>
      </c>
      <c r="DA340">
        <v>5.52</v>
      </c>
      <c r="DB340">
        <v>0.5</v>
      </c>
      <c r="DC340" t="s">
        <v>423</v>
      </c>
      <c r="DD340">
        <v>2</v>
      </c>
      <c r="DE340">
        <v>1758507602.5</v>
      </c>
      <c r="DF340">
        <v>420.455</v>
      </c>
      <c r="DG340">
        <v>420.0065555555556</v>
      </c>
      <c r="DH340">
        <v>23.75208888888889</v>
      </c>
      <c r="DI340">
        <v>23.74481111111111</v>
      </c>
      <c r="DJ340">
        <v>420.3357777777778</v>
      </c>
      <c r="DK340">
        <v>23.52266666666667</v>
      </c>
      <c r="DL340">
        <v>499.866</v>
      </c>
      <c r="DM340">
        <v>89.98146666666668</v>
      </c>
      <c r="DN340">
        <v>0.05434234444444444</v>
      </c>
      <c r="DO340">
        <v>30.02376666666666</v>
      </c>
      <c r="DP340">
        <v>29.99668888888889</v>
      </c>
      <c r="DQ340">
        <v>999.9000000000001</v>
      </c>
      <c r="DR340">
        <v>0</v>
      </c>
      <c r="DS340">
        <v>0</v>
      </c>
      <c r="DT340">
        <v>9977.018888888888</v>
      </c>
      <c r="DU340">
        <v>0</v>
      </c>
      <c r="DV340">
        <v>1.65492</v>
      </c>
      <c r="DW340">
        <v>0.4482557777777778</v>
      </c>
      <c r="DX340">
        <v>430.6845555555556</v>
      </c>
      <c r="DY340">
        <v>430.2221111111111</v>
      </c>
      <c r="DZ340">
        <v>0.00728671</v>
      </c>
      <c r="EA340">
        <v>420.0065555555556</v>
      </c>
      <c r="EB340">
        <v>23.74481111111111</v>
      </c>
      <c r="EC340">
        <v>2.137248888888889</v>
      </c>
      <c r="ED340">
        <v>2.136592222222222</v>
      </c>
      <c r="EE340">
        <v>18.49952222222222</v>
      </c>
      <c r="EF340">
        <v>18.49463333333334</v>
      </c>
      <c r="EG340">
        <v>0.00500056</v>
      </c>
      <c r="EH340">
        <v>0</v>
      </c>
      <c r="EI340">
        <v>0</v>
      </c>
      <c r="EJ340">
        <v>0</v>
      </c>
      <c r="EK340">
        <v>-3.488888888888889</v>
      </c>
      <c r="EL340">
        <v>0.00500056</v>
      </c>
      <c r="EM340">
        <v>-5.044444444444445</v>
      </c>
      <c r="EN340">
        <v>-1.888888888888889</v>
      </c>
      <c r="EO340">
        <v>35.5</v>
      </c>
      <c r="EP340">
        <v>38.65944444444445</v>
      </c>
      <c r="EQ340">
        <v>37.062</v>
      </c>
      <c r="ER340">
        <v>38.13188888888889</v>
      </c>
      <c r="ES340">
        <v>37.5</v>
      </c>
      <c r="ET340">
        <v>0</v>
      </c>
      <c r="EU340">
        <v>0</v>
      </c>
      <c r="EV340">
        <v>0</v>
      </c>
      <c r="EW340">
        <v>1758507607.3</v>
      </c>
      <c r="EX340">
        <v>0</v>
      </c>
      <c r="EY340">
        <v>-3.72</v>
      </c>
      <c r="EZ340">
        <v>-26.42307688769034</v>
      </c>
      <c r="FA340">
        <v>-11.15384599964999</v>
      </c>
      <c r="FB340">
        <v>-4.456</v>
      </c>
      <c r="FC340">
        <v>15</v>
      </c>
      <c r="FD340">
        <v>0</v>
      </c>
      <c r="FE340" t="s">
        <v>424</v>
      </c>
      <c r="FF340">
        <v>1747148579.5</v>
      </c>
      <c r="FG340">
        <v>1747148584.5</v>
      </c>
      <c r="FH340">
        <v>0</v>
      </c>
      <c r="FI340">
        <v>0.162</v>
      </c>
      <c r="FJ340">
        <v>-0.001</v>
      </c>
      <c r="FK340">
        <v>0.139</v>
      </c>
      <c r="FL340">
        <v>0.058</v>
      </c>
      <c r="FM340">
        <v>420</v>
      </c>
      <c r="FN340">
        <v>16</v>
      </c>
      <c r="FO340">
        <v>0.19</v>
      </c>
      <c r="FP340">
        <v>0.02</v>
      </c>
      <c r="FQ340">
        <v>0.4416702499999999</v>
      </c>
      <c r="FR340">
        <v>0.01332281425891156</v>
      </c>
      <c r="FS340">
        <v>0.0332385784087933</v>
      </c>
      <c r="FT340">
        <v>1</v>
      </c>
      <c r="FU340">
        <v>-3.461764705882354</v>
      </c>
      <c r="FV340">
        <v>-13.80748665438684</v>
      </c>
      <c r="FW340">
        <v>4.898980368456178</v>
      </c>
      <c r="FX340">
        <v>0</v>
      </c>
      <c r="FY340">
        <v>0.005059100249999999</v>
      </c>
      <c r="FZ340">
        <v>0.01614457339587241</v>
      </c>
      <c r="GA340">
        <v>0.001761409327042535</v>
      </c>
      <c r="GB340">
        <v>1</v>
      </c>
      <c r="GC340">
        <v>2</v>
      </c>
      <c r="GD340">
        <v>3</v>
      </c>
      <c r="GE340" t="s">
        <v>434</v>
      </c>
      <c r="GF340">
        <v>3.12714</v>
      </c>
      <c r="GG340">
        <v>2.73179</v>
      </c>
      <c r="GH340">
        <v>0.08532919999999999</v>
      </c>
      <c r="GI340">
        <v>0.0857271</v>
      </c>
      <c r="GJ340">
        <v>0.105597</v>
      </c>
      <c r="GK340">
        <v>0.106118</v>
      </c>
      <c r="GL340">
        <v>27412.6</v>
      </c>
      <c r="GM340">
        <v>26555.4</v>
      </c>
      <c r="GN340">
        <v>30512</v>
      </c>
      <c r="GO340">
        <v>29300.6</v>
      </c>
      <c r="GP340">
        <v>37666.1</v>
      </c>
      <c r="GQ340">
        <v>34448.3</v>
      </c>
      <c r="GR340">
        <v>46682.5</v>
      </c>
      <c r="GS340">
        <v>43527.7</v>
      </c>
      <c r="GT340">
        <v>1.8173</v>
      </c>
      <c r="GU340">
        <v>1.87665</v>
      </c>
      <c r="GV340">
        <v>0.0834838</v>
      </c>
      <c r="GW340">
        <v>0</v>
      </c>
      <c r="GX340">
        <v>28.6412</v>
      </c>
      <c r="GY340">
        <v>999.9</v>
      </c>
      <c r="GZ340">
        <v>54.6</v>
      </c>
      <c r="HA340">
        <v>31.1</v>
      </c>
      <c r="HB340">
        <v>27.5354</v>
      </c>
      <c r="HC340">
        <v>63.4318</v>
      </c>
      <c r="HD340">
        <v>16.5585</v>
      </c>
      <c r="HE340">
        <v>1</v>
      </c>
      <c r="HF340">
        <v>0.163572</v>
      </c>
      <c r="HG340">
        <v>-1.29975</v>
      </c>
      <c r="HH340">
        <v>20.2122</v>
      </c>
      <c r="HI340">
        <v>5.23256</v>
      </c>
      <c r="HJ340">
        <v>11.974</v>
      </c>
      <c r="HK340">
        <v>4.9709</v>
      </c>
      <c r="HL340">
        <v>3.29052</v>
      </c>
      <c r="HM340">
        <v>9999</v>
      </c>
      <c r="HN340">
        <v>9999</v>
      </c>
      <c r="HO340">
        <v>9999</v>
      </c>
      <c r="HP340">
        <v>999.9</v>
      </c>
      <c r="HQ340">
        <v>4.97293</v>
      </c>
      <c r="HR340">
        <v>1.87735</v>
      </c>
      <c r="HS340">
        <v>1.87546</v>
      </c>
      <c r="HT340">
        <v>1.87826</v>
      </c>
      <c r="HU340">
        <v>1.875</v>
      </c>
      <c r="HV340">
        <v>1.87853</v>
      </c>
      <c r="HW340">
        <v>1.87562</v>
      </c>
      <c r="HX340">
        <v>1.87683</v>
      </c>
      <c r="HY340">
        <v>0</v>
      </c>
      <c r="HZ340">
        <v>0</v>
      </c>
      <c r="IA340">
        <v>0</v>
      </c>
      <c r="IB340">
        <v>0</v>
      </c>
      <c r="IC340" t="s">
        <v>426</v>
      </c>
      <c r="ID340" t="s">
        <v>427</v>
      </c>
      <c r="IE340" t="s">
        <v>428</v>
      </c>
      <c r="IF340" t="s">
        <v>428</v>
      </c>
      <c r="IG340" t="s">
        <v>428</v>
      </c>
      <c r="IH340" t="s">
        <v>428</v>
      </c>
      <c r="II340">
        <v>0</v>
      </c>
      <c r="IJ340">
        <v>100</v>
      </c>
      <c r="IK340">
        <v>100</v>
      </c>
      <c r="IL340">
        <v>0.12</v>
      </c>
      <c r="IM340">
        <v>0.2294</v>
      </c>
      <c r="IN340">
        <v>-0.2620446997112612</v>
      </c>
      <c r="IO340">
        <v>0.0009670109888777422</v>
      </c>
      <c r="IP340">
        <v>-2.06069886015755E-07</v>
      </c>
      <c r="IQ340">
        <v>1.492131737393187E-10</v>
      </c>
      <c r="IR340">
        <v>-0.04753701319922854</v>
      </c>
      <c r="IS340">
        <v>-0.001311061913088307</v>
      </c>
      <c r="IT340">
        <v>0.0006994928358591311</v>
      </c>
      <c r="IU340">
        <v>-6.08881213830995E-06</v>
      </c>
      <c r="IV340">
        <v>3</v>
      </c>
      <c r="IW340">
        <v>2112</v>
      </c>
      <c r="IX340">
        <v>1</v>
      </c>
      <c r="IY340">
        <v>30</v>
      </c>
      <c r="IZ340">
        <v>189317.1</v>
      </c>
      <c r="JA340">
        <v>189317</v>
      </c>
      <c r="JB340">
        <v>1.11328</v>
      </c>
      <c r="JC340">
        <v>2.55737</v>
      </c>
      <c r="JD340">
        <v>1.39893</v>
      </c>
      <c r="JE340">
        <v>2.35352</v>
      </c>
      <c r="JF340">
        <v>1.44897</v>
      </c>
      <c r="JG340">
        <v>2.51953</v>
      </c>
      <c r="JH340">
        <v>37.3858</v>
      </c>
      <c r="JI340">
        <v>24.2188</v>
      </c>
      <c r="JJ340">
        <v>18</v>
      </c>
      <c r="JK340">
        <v>475.801</v>
      </c>
      <c r="JL340">
        <v>483.434</v>
      </c>
      <c r="JM340">
        <v>30.6462</v>
      </c>
      <c r="JN340">
        <v>29.2689</v>
      </c>
      <c r="JO340">
        <v>30.0001</v>
      </c>
      <c r="JP340">
        <v>28.9441</v>
      </c>
      <c r="JQ340">
        <v>29.0045</v>
      </c>
      <c r="JR340">
        <v>22.3392</v>
      </c>
      <c r="JS340">
        <v>22.0361</v>
      </c>
      <c r="JT340">
        <v>100</v>
      </c>
      <c r="JU340">
        <v>30.6463</v>
      </c>
      <c r="JV340">
        <v>420</v>
      </c>
      <c r="JW340">
        <v>23.7349</v>
      </c>
      <c r="JX340">
        <v>100.879</v>
      </c>
      <c r="JY340">
        <v>100.131</v>
      </c>
    </row>
    <row r="341" spans="1:285">
      <c r="A341">
        <v>325</v>
      </c>
      <c r="B341">
        <v>1758507607.5</v>
      </c>
      <c r="C341">
        <v>4090.900000095367</v>
      </c>
      <c r="D341" t="s">
        <v>1082</v>
      </c>
      <c r="E341" t="s">
        <v>1083</v>
      </c>
      <c r="F341">
        <v>5</v>
      </c>
      <c r="G341" t="s">
        <v>975</v>
      </c>
      <c r="H341" t="s">
        <v>420</v>
      </c>
      <c r="I341" t="s">
        <v>421</v>
      </c>
      <c r="J341">
        <v>1758507604.5</v>
      </c>
      <c r="K341">
        <f>(L341)/1000</f>
        <v>0</v>
      </c>
      <c r="L341">
        <f>1000*DL341*AJ341*(DH341-DI341)/(100*DA341*(1000-AJ341*DH341))</f>
        <v>0</v>
      </c>
      <c r="M341">
        <f>DL341*AJ341*(DG341-DF341*(1000-AJ341*DI341)/(1000-AJ341*DH341))/(100*DA341)</f>
        <v>0</v>
      </c>
      <c r="N341">
        <f>DF341 - IF(AJ341&gt;1, M341*DA341*100.0/(AL341), 0)</f>
        <v>0</v>
      </c>
      <c r="O341">
        <f>((U341-K341/2)*N341-M341)/(U341+K341/2)</f>
        <v>0</v>
      </c>
      <c r="P341">
        <f>O341*(DM341+DN341)/1000.0</f>
        <v>0</v>
      </c>
      <c r="Q341">
        <f>(DF341 - IF(AJ341&gt;1, M341*DA341*100.0/(AL341), 0))*(DM341+DN341)/1000.0</f>
        <v>0</v>
      </c>
      <c r="R341">
        <f>2.0/((1/T341-1/S341)+SIGN(T341)*SQRT((1/T341-1/S341)*(1/T341-1/S341) + 4*DB341/((DB341+1)*(DB341+1))*(2*1/T341*1/S341-1/S341*1/S341)))</f>
        <v>0</v>
      </c>
      <c r="S341">
        <f>IF(LEFT(DC341,1)&lt;&gt;"0",IF(LEFT(DC341,1)="1",3.0,DD341),$D$5+$E$5*(DT341*DM341/($K$5*1000))+$F$5*(DT341*DM341/($K$5*1000))*MAX(MIN(DA341,$J$5),$I$5)*MAX(MIN(DA341,$J$5),$I$5)+$G$5*MAX(MIN(DA341,$J$5),$I$5)*(DT341*DM341/($K$5*1000))+$H$5*(DT341*DM341/($K$5*1000))*(DT341*DM341/($K$5*1000)))</f>
        <v>0</v>
      </c>
      <c r="T341">
        <f>K341*(1000-(1000*0.61365*exp(17.502*X341/(240.97+X341))/(DM341+DN341)+DH341)/2)/(1000*0.61365*exp(17.502*X341/(240.97+X341))/(DM341+DN341)-DH341)</f>
        <v>0</v>
      </c>
      <c r="U341">
        <f>1/((DB341+1)/(R341/1.6)+1/(S341/1.37)) + DB341/((DB341+1)/(R341/1.6) + DB341/(S341/1.37))</f>
        <v>0</v>
      </c>
      <c r="V341">
        <f>(CW341*CZ341)</f>
        <v>0</v>
      </c>
      <c r="W341">
        <f>(DO341+(V341+2*0.95*5.67E-8*(((DO341+$B$7)+273)^4-(DO341+273)^4)-44100*K341)/(1.84*29.3*S341+8*0.95*5.67E-8*(DO341+273)^3))</f>
        <v>0</v>
      </c>
      <c r="X341">
        <f>($C$7*DP341+$D$7*DQ341+$E$7*W341)</f>
        <v>0</v>
      </c>
      <c r="Y341">
        <f>0.61365*exp(17.502*X341/(240.97+X341))</f>
        <v>0</v>
      </c>
      <c r="Z341">
        <f>(AA341/AB341*100)</f>
        <v>0</v>
      </c>
      <c r="AA341">
        <f>DH341*(DM341+DN341)/1000</f>
        <v>0</v>
      </c>
      <c r="AB341">
        <f>0.61365*exp(17.502*DO341/(240.97+DO341))</f>
        <v>0</v>
      </c>
      <c r="AC341">
        <f>(Y341-DH341*(DM341+DN341)/1000)</f>
        <v>0</v>
      </c>
      <c r="AD341">
        <f>(-K341*44100)</f>
        <v>0</v>
      </c>
      <c r="AE341">
        <f>2*29.3*S341*0.92*(DO341-X341)</f>
        <v>0</v>
      </c>
      <c r="AF341">
        <f>2*0.95*5.67E-8*(((DO341+$B$7)+273)^4-(X341+273)^4)</f>
        <v>0</v>
      </c>
      <c r="AG341">
        <f>V341+AF341+AD341+AE341</f>
        <v>0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MAX(0,($B$13+$C$13*DT341)/(1+$D$13*DT341)*DM341/(DO341+273)*$E$13)</f>
        <v>0</v>
      </c>
      <c r="AM341" t="s">
        <v>422</v>
      </c>
      <c r="AN341" t="s">
        <v>422</v>
      </c>
      <c r="AO341">
        <v>0</v>
      </c>
      <c r="AP341">
        <v>0</v>
      </c>
      <c r="AQ341">
        <f>1-AO341/AP341</f>
        <v>0</v>
      </c>
      <c r="AR341">
        <v>0</v>
      </c>
      <c r="AS341" t="s">
        <v>422</v>
      </c>
      <c r="AT341" t="s">
        <v>422</v>
      </c>
      <c r="AU341">
        <v>0</v>
      </c>
      <c r="AV341">
        <v>0</v>
      </c>
      <c r="AW341">
        <f>1-AU341/AV341</f>
        <v>0</v>
      </c>
      <c r="AX341">
        <v>0.5</v>
      </c>
      <c r="AY341">
        <f>CX341</f>
        <v>0</v>
      </c>
      <c r="AZ341">
        <f>M341</f>
        <v>0</v>
      </c>
      <c r="BA341">
        <f>AW341*AX341*AY341</f>
        <v>0</v>
      </c>
      <c r="BB341">
        <f>(AZ341-AR341)/AY341</f>
        <v>0</v>
      </c>
      <c r="BC341">
        <f>(AP341-AV341)/AV341</f>
        <v>0</v>
      </c>
      <c r="BD341">
        <f>AO341/(AQ341+AO341/AV341)</f>
        <v>0</v>
      </c>
      <c r="BE341" t="s">
        <v>422</v>
      </c>
      <c r="BF341">
        <v>0</v>
      </c>
      <c r="BG341">
        <f>IF(BF341&lt;&gt;0, BF341, BD341)</f>
        <v>0</v>
      </c>
      <c r="BH341">
        <f>1-BG341/AV341</f>
        <v>0</v>
      </c>
      <c r="BI341">
        <f>(AV341-AU341)/(AV341-BG341)</f>
        <v>0</v>
      </c>
      <c r="BJ341">
        <f>(AP341-AV341)/(AP341-BG341)</f>
        <v>0</v>
      </c>
      <c r="BK341">
        <f>(AV341-AU341)/(AV341-AO341)</f>
        <v>0</v>
      </c>
      <c r="BL341">
        <f>(AP341-AV341)/(AP341-AO341)</f>
        <v>0</v>
      </c>
      <c r="BM341">
        <f>(BI341*BG341/AU341)</f>
        <v>0</v>
      </c>
      <c r="BN341">
        <f>(1-BM341)</f>
        <v>0</v>
      </c>
      <c r="CW341">
        <f>$B$11*DU341+$C$11*DV341+$F$11*EG341*(1-EJ341)</f>
        <v>0</v>
      </c>
      <c r="CX341">
        <f>CW341*CY341</f>
        <v>0</v>
      </c>
      <c r="CY341">
        <f>($B$11*$D$9+$C$11*$D$9+$F$11*((ET341+EL341)/MAX(ET341+EL341+EU341, 0.1)*$I$9+EU341/MAX(ET341+EL341+EU341, 0.1)*$J$9))/($B$11+$C$11+$F$11)</f>
        <v>0</v>
      </c>
      <c r="CZ341">
        <f>($B$11*$K$9+$C$11*$K$9+$F$11*((ET341+EL341)/MAX(ET341+EL341+EU341, 0.1)*$P$9+EU341/MAX(ET341+EL341+EU341, 0.1)*$Q$9))/($B$11+$C$11+$F$11)</f>
        <v>0</v>
      </c>
      <c r="DA341">
        <v>5.52</v>
      </c>
      <c r="DB341">
        <v>0.5</v>
      </c>
      <c r="DC341" t="s">
        <v>423</v>
      </c>
      <c r="DD341">
        <v>2</v>
      </c>
      <c r="DE341">
        <v>1758507604.5</v>
      </c>
      <c r="DF341">
        <v>420.4427777777777</v>
      </c>
      <c r="DG341">
        <v>419.9891111111111</v>
      </c>
      <c r="DH341">
        <v>23.75184444444444</v>
      </c>
      <c r="DI341">
        <v>23.74474444444445</v>
      </c>
      <c r="DJ341">
        <v>420.3234444444445</v>
      </c>
      <c r="DK341">
        <v>23.52243333333333</v>
      </c>
      <c r="DL341">
        <v>499.9466666666667</v>
      </c>
      <c r="DM341">
        <v>89.98165555555555</v>
      </c>
      <c r="DN341">
        <v>0.05425857777777778</v>
      </c>
      <c r="DO341">
        <v>30.0245</v>
      </c>
      <c r="DP341">
        <v>29.99886666666667</v>
      </c>
      <c r="DQ341">
        <v>999.9000000000001</v>
      </c>
      <c r="DR341">
        <v>0</v>
      </c>
      <c r="DS341">
        <v>0</v>
      </c>
      <c r="DT341">
        <v>10000.28333333333</v>
      </c>
      <c r="DU341">
        <v>0</v>
      </c>
      <c r="DV341">
        <v>1.65492</v>
      </c>
      <c r="DW341">
        <v>0.4534574444444444</v>
      </c>
      <c r="DX341">
        <v>430.6718888888889</v>
      </c>
      <c r="DY341">
        <v>430.2042222222223</v>
      </c>
      <c r="DZ341">
        <v>0.007111021111111111</v>
      </c>
      <c r="EA341">
        <v>419.9891111111111</v>
      </c>
      <c r="EB341">
        <v>23.74474444444445</v>
      </c>
      <c r="EC341">
        <v>2.137228888888889</v>
      </c>
      <c r="ED341">
        <v>2.136588888888889</v>
      </c>
      <c r="EE341">
        <v>18.49938888888889</v>
      </c>
      <c r="EF341">
        <v>18.49462222222222</v>
      </c>
      <c r="EG341">
        <v>0.00500056</v>
      </c>
      <c r="EH341">
        <v>0</v>
      </c>
      <c r="EI341">
        <v>0</v>
      </c>
      <c r="EJ341">
        <v>0</v>
      </c>
      <c r="EK341">
        <v>-4.833333333333333</v>
      </c>
      <c r="EL341">
        <v>0.00500056</v>
      </c>
      <c r="EM341">
        <v>-3.033333333333333</v>
      </c>
      <c r="EN341">
        <v>-1.588888888888889</v>
      </c>
      <c r="EO341">
        <v>35.5</v>
      </c>
      <c r="EP341">
        <v>38.63877777777778</v>
      </c>
      <c r="EQ341">
        <v>37.05511111111111</v>
      </c>
      <c r="ER341">
        <v>38.125</v>
      </c>
      <c r="ES341">
        <v>37.5</v>
      </c>
      <c r="ET341">
        <v>0</v>
      </c>
      <c r="EU341">
        <v>0</v>
      </c>
      <c r="EV341">
        <v>0</v>
      </c>
      <c r="EW341">
        <v>1758507609.7</v>
      </c>
      <c r="EX341">
        <v>0</v>
      </c>
      <c r="EY341">
        <v>-5.332000000000001</v>
      </c>
      <c r="EZ341">
        <v>-13.40000012899056</v>
      </c>
      <c r="FA341">
        <v>26.51538486358444</v>
      </c>
      <c r="FB341">
        <v>-4.252000000000001</v>
      </c>
      <c r="FC341">
        <v>15</v>
      </c>
      <c r="FD341">
        <v>0</v>
      </c>
      <c r="FE341" t="s">
        <v>424</v>
      </c>
      <c r="FF341">
        <v>1747148579.5</v>
      </c>
      <c r="FG341">
        <v>1747148584.5</v>
      </c>
      <c r="FH341">
        <v>0</v>
      </c>
      <c r="FI341">
        <v>0.162</v>
      </c>
      <c r="FJ341">
        <v>-0.001</v>
      </c>
      <c r="FK341">
        <v>0.139</v>
      </c>
      <c r="FL341">
        <v>0.058</v>
      </c>
      <c r="FM341">
        <v>420</v>
      </c>
      <c r="FN341">
        <v>16</v>
      </c>
      <c r="FO341">
        <v>0.19</v>
      </c>
      <c r="FP341">
        <v>0.02</v>
      </c>
      <c r="FQ341">
        <v>0.4415908780487804</v>
      </c>
      <c r="FR341">
        <v>0.1179684041811838</v>
      </c>
      <c r="FS341">
        <v>0.0320905390633341</v>
      </c>
      <c r="FT341">
        <v>1</v>
      </c>
      <c r="FU341">
        <v>-4.091176470588235</v>
      </c>
      <c r="FV341">
        <v>-19.0450726403397</v>
      </c>
      <c r="FW341">
        <v>5.433846414024882</v>
      </c>
      <c r="FX341">
        <v>0</v>
      </c>
      <c r="FY341">
        <v>0.005337925609756097</v>
      </c>
      <c r="FZ341">
        <v>0.01449081658536585</v>
      </c>
      <c r="GA341">
        <v>0.001655177345036534</v>
      </c>
      <c r="GB341">
        <v>1</v>
      </c>
      <c r="GC341">
        <v>2</v>
      </c>
      <c r="GD341">
        <v>3</v>
      </c>
      <c r="GE341" t="s">
        <v>434</v>
      </c>
      <c r="GF341">
        <v>3.1271</v>
      </c>
      <c r="GG341">
        <v>2.73221</v>
      </c>
      <c r="GH341">
        <v>0.0853286</v>
      </c>
      <c r="GI341">
        <v>0.0857252</v>
      </c>
      <c r="GJ341">
        <v>0.105598</v>
      </c>
      <c r="GK341">
        <v>0.106118</v>
      </c>
      <c r="GL341">
        <v>27412.6</v>
      </c>
      <c r="GM341">
        <v>26555.4</v>
      </c>
      <c r="GN341">
        <v>30512</v>
      </c>
      <c r="GO341">
        <v>29300.5</v>
      </c>
      <c r="GP341">
        <v>37666</v>
      </c>
      <c r="GQ341">
        <v>34448.5</v>
      </c>
      <c r="GR341">
        <v>46682.4</v>
      </c>
      <c r="GS341">
        <v>43527.9</v>
      </c>
      <c r="GT341">
        <v>1.81697</v>
      </c>
      <c r="GU341">
        <v>1.87675</v>
      </c>
      <c r="GV341">
        <v>0.0836402</v>
      </c>
      <c r="GW341">
        <v>0</v>
      </c>
      <c r="GX341">
        <v>28.6412</v>
      </c>
      <c r="GY341">
        <v>999.9</v>
      </c>
      <c r="GZ341">
        <v>54.6</v>
      </c>
      <c r="HA341">
        <v>31.1</v>
      </c>
      <c r="HB341">
        <v>27.5342</v>
      </c>
      <c r="HC341">
        <v>63.4418</v>
      </c>
      <c r="HD341">
        <v>16.4663</v>
      </c>
      <c r="HE341">
        <v>1</v>
      </c>
      <c r="HF341">
        <v>0.163572</v>
      </c>
      <c r="HG341">
        <v>-1.29738</v>
      </c>
      <c r="HH341">
        <v>20.2126</v>
      </c>
      <c r="HI341">
        <v>5.23436</v>
      </c>
      <c r="HJ341">
        <v>11.974</v>
      </c>
      <c r="HK341">
        <v>4.9713</v>
      </c>
      <c r="HL341">
        <v>3.2908</v>
      </c>
      <c r="HM341">
        <v>9999</v>
      </c>
      <c r="HN341">
        <v>9999</v>
      </c>
      <c r="HO341">
        <v>9999</v>
      </c>
      <c r="HP341">
        <v>999.9</v>
      </c>
      <c r="HQ341">
        <v>4.97294</v>
      </c>
      <c r="HR341">
        <v>1.87733</v>
      </c>
      <c r="HS341">
        <v>1.87546</v>
      </c>
      <c r="HT341">
        <v>1.87824</v>
      </c>
      <c r="HU341">
        <v>1.87498</v>
      </c>
      <c r="HV341">
        <v>1.87852</v>
      </c>
      <c r="HW341">
        <v>1.87561</v>
      </c>
      <c r="HX341">
        <v>1.87683</v>
      </c>
      <c r="HY341">
        <v>0</v>
      </c>
      <c r="HZ341">
        <v>0</v>
      </c>
      <c r="IA341">
        <v>0</v>
      </c>
      <c r="IB341">
        <v>0</v>
      </c>
      <c r="IC341" t="s">
        <v>426</v>
      </c>
      <c r="ID341" t="s">
        <v>427</v>
      </c>
      <c r="IE341" t="s">
        <v>428</v>
      </c>
      <c r="IF341" t="s">
        <v>428</v>
      </c>
      <c r="IG341" t="s">
        <v>428</v>
      </c>
      <c r="IH341" t="s">
        <v>428</v>
      </c>
      <c r="II341">
        <v>0</v>
      </c>
      <c r="IJ341">
        <v>100</v>
      </c>
      <c r="IK341">
        <v>100</v>
      </c>
      <c r="IL341">
        <v>0.119</v>
      </c>
      <c r="IM341">
        <v>0.2294</v>
      </c>
      <c r="IN341">
        <v>-0.2620446997112612</v>
      </c>
      <c r="IO341">
        <v>0.0009670109888777422</v>
      </c>
      <c r="IP341">
        <v>-2.06069886015755E-07</v>
      </c>
      <c r="IQ341">
        <v>1.492131737393187E-10</v>
      </c>
      <c r="IR341">
        <v>-0.04753701319922854</v>
      </c>
      <c r="IS341">
        <v>-0.001311061913088307</v>
      </c>
      <c r="IT341">
        <v>0.0006994928358591311</v>
      </c>
      <c r="IU341">
        <v>-6.08881213830995E-06</v>
      </c>
      <c r="IV341">
        <v>3</v>
      </c>
      <c r="IW341">
        <v>2112</v>
      </c>
      <c r="IX341">
        <v>1</v>
      </c>
      <c r="IY341">
        <v>30</v>
      </c>
      <c r="IZ341">
        <v>189317.1</v>
      </c>
      <c r="JA341">
        <v>189317</v>
      </c>
      <c r="JB341">
        <v>1.1145</v>
      </c>
      <c r="JC341">
        <v>2.56226</v>
      </c>
      <c r="JD341">
        <v>1.39893</v>
      </c>
      <c r="JE341">
        <v>2.35352</v>
      </c>
      <c r="JF341">
        <v>1.44897</v>
      </c>
      <c r="JG341">
        <v>2.46826</v>
      </c>
      <c r="JH341">
        <v>37.3858</v>
      </c>
      <c r="JI341">
        <v>24.2188</v>
      </c>
      <c r="JJ341">
        <v>18</v>
      </c>
      <c r="JK341">
        <v>475.623</v>
      </c>
      <c r="JL341">
        <v>483.501</v>
      </c>
      <c r="JM341">
        <v>30.6474</v>
      </c>
      <c r="JN341">
        <v>29.2689</v>
      </c>
      <c r="JO341">
        <v>30.0001</v>
      </c>
      <c r="JP341">
        <v>28.9441</v>
      </c>
      <c r="JQ341">
        <v>29.0045</v>
      </c>
      <c r="JR341">
        <v>22.3386</v>
      </c>
      <c r="JS341">
        <v>22.0361</v>
      </c>
      <c r="JT341">
        <v>100</v>
      </c>
      <c r="JU341">
        <v>30.6463</v>
      </c>
      <c r="JV341">
        <v>420</v>
      </c>
      <c r="JW341">
        <v>23.7349</v>
      </c>
      <c r="JX341">
        <v>100.879</v>
      </c>
      <c r="JY341">
        <v>100.132</v>
      </c>
    </row>
    <row r="342" spans="1:285">
      <c r="A342">
        <v>326</v>
      </c>
      <c r="B342">
        <v>1758507609.5</v>
      </c>
      <c r="C342">
        <v>4092.900000095367</v>
      </c>
      <c r="D342" t="s">
        <v>1084</v>
      </c>
      <c r="E342" t="s">
        <v>1085</v>
      </c>
      <c r="F342">
        <v>5</v>
      </c>
      <c r="G342" t="s">
        <v>975</v>
      </c>
      <c r="H342" t="s">
        <v>420</v>
      </c>
      <c r="I342" t="s">
        <v>421</v>
      </c>
      <c r="J342">
        <v>1758507606.5</v>
      </c>
      <c r="K342">
        <f>(L342)/1000</f>
        <v>0</v>
      </c>
      <c r="L342">
        <f>1000*DL342*AJ342*(DH342-DI342)/(100*DA342*(1000-AJ342*DH342))</f>
        <v>0</v>
      </c>
      <c r="M342">
        <f>DL342*AJ342*(DG342-DF342*(1000-AJ342*DI342)/(1000-AJ342*DH342))/(100*DA342)</f>
        <v>0</v>
      </c>
      <c r="N342">
        <f>DF342 - IF(AJ342&gt;1, M342*DA342*100.0/(AL342), 0)</f>
        <v>0</v>
      </c>
      <c r="O342">
        <f>((U342-K342/2)*N342-M342)/(U342+K342/2)</f>
        <v>0</v>
      </c>
      <c r="P342">
        <f>O342*(DM342+DN342)/1000.0</f>
        <v>0</v>
      </c>
      <c r="Q342">
        <f>(DF342 - IF(AJ342&gt;1, M342*DA342*100.0/(AL342), 0))*(DM342+DN342)/1000.0</f>
        <v>0</v>
      </c>
      <c r="R342">
        <f>2.0/((1/T342-1/S342)+SIGN(T342)*SQRT((1/T342-1/S342)*(1/T342-1/S342) + 4*DB342/((DB342+1)*(DB342+1))*(2*1/T342*1/S342-1/S342*1/S342)))</f>
        <v>0</v>
      </c>
      <c r="S342">
        <f>IF(LEFT(DC342,1)&lt;&gt;"0",IF(LEFT(DC342,1)="1",3.0,DD342),$D$5+$E$5*(DT342*DM342/($K$5*1000))+$F$5*(DT342*DM342/($K$5*1000))*MAX(MIN(DA342,$J$5),$I$5)*MAX(MIN(DA342,$J$5),$I$5)+$G$5*MAX(MIN(DA342,$J$5),$I$5)*(DT342*DM342/($K$5*1000))+$H$5*(DT342*DM342/($K$5*1000))*(DT342*DM342/($K$5*1000)))</f>
        <v>0</v>
      </c>
      <c r="T342">
        <f>K342*(1000-(1000*0.61365*exp(17.502*X342/(240.97+X342))/(DM342+DN342)+DH342)/2)/(1000*0.61365*exp(17.502*X342/(240.97+X342))/(DM342+DN342)-DH342)</f>
        <v>0</v>
      </c>
      <c r="U342">
        <f>1/((DB342+1)/(R342/1.6)+1/(S342/1.37)) + DB342/((DB342+1)/(R342/1.6) + DB342/(S342/1.37))</f>
        <v>0</v>
      </c>
      <c r="V342">
        <f>(CW342*CZ342)</f>
        <v>0</v>
      </c>
      <c r="W342">
        <f>(DO342+(V342+2*0.95*5.67E-8*(((DO342+$B$7)+273)^4-(DO342+273)^4)-44100*K342)/(1.84*29.3*S342+8*0.95*5.67E-8*(DO342+273)^3))</f>
        <v>0</v>
      </c>
      <c r="X342">
        <f>($C$7*DP342+$D$7*DQ342+$E$7*W342)</f>
        <v>0</v>
      </c>
      <c r="Y342">
        <f>0.61365*exp(17.502*X342/(240.97+X342))</f>
        <v>0</v>
      </c>
      <c r="Z342">
        <f>(AA342/AB342*100)</f>
        <v>0</v>
      </c>
      <c r="AA342">
        <f>DH342*(DM342+DN342)/1000</f>
        <v>0</v>
      </c>
      <c r="AB342">
        <f>0.61365*exp(17.502*DO342/(240.97+DO342))</f>
        <v>0</v>
      </c>
      <c r="AC342">
        <f>(Y342-DH342*(DM342+DN342)/1000)</f>
        <v>0</v>
      </c>
      <c r="AD342">
        <f>(-K342*44100)</f>
        <v>0</v>
      </c>
      <c r="AE342">
        <f>2*29.3*S342*0.92*(DO342-X342)</f>
        <v>0</v>
      </c>
      <c r="AF342">
        <f>2*0.95*5.67E-8*(((DO342+$B$7)+273)^4-(X342+273)^4)</f>
        <v>0</v>
      </c>
      <c r="AG342">
        <f>V342+AF342+AD342+AE342</f>
        <v>0</v>
      </c>
      <c r="AH342">
        <v>5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MAX(0,($B$13+$C$13*DT342)/(1+$D$13*DT342)*DM342/(DO342+273)*$E$13)</f>
        <v>0</v>
      </c>
      <c r="AM342" t="s">
        <v>422</v>
      </c>
      <c r="AN342" t="s">
        <v>422</v>
      </c>
      <c r="AO342">
        <v>0</v>
      </c>
      <c r="AP342">
        <v>0</v>
      </c>
      <c r="AQ342">
        <f>1-AO342/AP342</f>
        <v>0</v>
      </c>
      <c r="AR342">
        <v>0</v>
      </c>
      <c r="AS342" t="s">
        <v>422</v>
      </c>
      <c r="AT342" t="s">
        <v>422</v>
      </c>
      <c r="AU342">
        <v>0</v>
      </c>
      <c r="AV342">
        <v>0</v>
      </c>
      <c r="AW342">
        <f>1-AU342/AV342</f>
        <v>0</v>
      </c>
      <c r="AX342">
        <v>0.5</v>
      </c>
      <c r="AY342">
        <f>CX342</f>
        <v>0</v>
      </c>
      <c r="AZ342">
        <f>M342</f>
        <v>0</v>
      </c>
      <c r="BA342">
        <f>AW342*AX342*AY342</f>
        <v>0</v>
      </c>
      <c r="BB342">
        <f>(AZ342-AR342)/AY342</f>
        <v>0</v>
      </c>
      <c r="BC342">
        <f>(AP342-AV342)/AV342</f>
        <v>0</v>
      </c>
      <c r="BD342">
        <f>AO342/(AQ342+AO342/AV342)</f>
        <v>0</v>
      </c>
      <c r="BE342" t="s">
        <v>422</v>
      </c>
      <c r="BF342">
        <v>0</v>
      </c>
      <c r="BG342">
        <f>IF(BF342&lt;&gt;0, BF342, BD342)</f>
        <v>0</v>
      </c>
      <c r="BH342">
        <f>1-BG342/AV342</f>
        <v>0</v>
      </c>
      <c r="BI342">
        <f>(AV342-AU342)/(AV342-BG342)</f>
        <v>0</v>
      </c>
      <c r="BJ342">
        <f>(AP342-AV342)/(AP342-BG342)</f>
        <v>0</v>
      </c>
      <c r="BK342">
        <f>(AV342-AU342)/(AV342-AO342)</f>
        <v>0</v>
      </c>
      <c r="BL342">
        <f>(AP342-AV342)/(AP342-AO342)</f>
        <v>0</v>
      </c>
      <c r="BM342">
        <f>(BI342*BG342/AU342)</f>
        <v>0</v>
      </c>
      <c r="BN342">
        <f>(1-BM342)</f>
        <v>0</v>
      </c>
      <c r="CW342">
        <f>$B$11*DU342+$C$11*DV342+$F$11*EG342*(1-EJ342)</f>
        <v>0</v>
      </c>
      <c r="CX342">
        <f>CW342*CY342</f>
        <v>0</v>
      </c>
      <c r="CY342">
        <f>($B$11*$D$9+$C$11*$D$9+$F$11*((ET342+EL342)/MAX(ET342+EL342+EU342, 0.1)*$I$9+EU342/MAX(ET342+EL342+EU342, 0.1)*$J$9))/($B$11+$C$11+$F$11)</f>
        <v>0</v>
      </c>
      <c r="CZ342">
        <f>($B$11*$K$9+$C$11*$K$9+$F$11*((ET342+EL342)/MAX(ET342+EL342+EU342, 0.1)*$P$9+EU342/MAX(ET342+EL342+EU342, 0.1)*$Q$9))/($B$11+$C$11+$F$11)</f>
        <v>0</v>
      </c>
      <c r="DA342">
        <v>5.52</v>
      </c>
      <c r="DB342">
        <v>0.5</v>
      </c>
      <c r="DC342" t="s">
        <v>423</v>
      </c>
      <c r="DD342">
        <v>2</v>
      </c>
      <c r="DE342">
        <v>1758507606.5</v>
      </c>
      <c r="DF342">
        <v>420.439</v>
      </c>
      <c r="DG342">
        <v>419.9761111111111</v>
      </c>
      <c r="DH342">
        <v>23.75152222222222</v>
      </c>
      <c r="DI342">
        <v>23.74468888888889</v>
      </c>
      <c r="DJ342">
        <v>420.3198888888889</v>
      </c>
      <c r="DK342">
        <v>23.52212222222222</v>
      </c>
      <c r="DL342">
        <v>499.9802222222222</v>
      </c>
      <c r="DM342">
        <v>89.98148888888889</v>
      </c>
      <c r="DN342">
        <v>0.05413175555555556</v>
      </c>
      <c r="DO342">
        <v>30.02492222222223</v>
      </c>
      <c r="DP342">
        <v>30.0004</v>
      </c>
      <c r="DQ342">
        <v>999.9000000000001</v>
      </c>
      <c r="DR342">
        <v>0</v>
      </c>
      <c r="DS342">
        <v>0</v>
      </c>
      <c r="DT342">
        <v>10006.53333333333</v>
      </c>
      <c r="DU342">
        <v>0</v>
      </c>
      <c r="DV342">
        <v>1.65492</v>
      </c>
      <c r="DW342">
        <v>0.4627415555555555</v>
      </c>
      <c r="DX342">
        <v>430.6678888888889</v>
      </c>
      <c r="DY342">
        <v>430.1908888888889</v>
      </c>
      <c r="DZ342">
        <v>0.00683382</v>
      </c>
      <c r="EA342">
        <v>419.9761111111111</v>
      </c>
      <c r="EB342">
        <v>23.74468888888889</v>
      </c>
      <c r="EC342">
        <v>2.137196666666667</v>
      </c>
      <c r="ED342">
        <v>2.136581111111111</v>
      </c>
      <c r="EE342">
        <v>18.49915555555555</v>
      </c>
      <c r="EF342">
        <v>18.49456666666667</v>
      </c>
      <c r="EG342">
        <v>0.00500056</v>
      </c>
      <c r="EH342">
        <v>0</v>
      </c>
      <c r="EI342">
        <v>0</v>
      </c>
      <c r="EJ342">
        <v>0</v>
      </c>
      <c r="EK342">
        <v>-4.311111111111112</v>
      </c>
      <c r="EL342">
        <v>0.00500056</v>
      </c>
      <c r="EM342">
        <v>-3.5</v>
      </c>
      <c r="EN342">
        <v>-1.855555555555555</v>
      </c>
      <c r="EO342">
        <v>35.493</v>
      </c>
      <c r="EP342">
        <v>38.625</v>
      </c>
      <c r="EQ342">
        <v>37.03444444444445</v>
      </c>
      <c r="ER342">
        <v>38.125</v>
      </c>
      <c r="ES342">
        <v>37.5</v>
      </c>
      <c r="ET342">
        <v>0</v>
      </c>
      <c r="EU342">
        <v>0</v>
      </c>
      <c r="EV342">
        <v>0</v>
      </c>
      <c r="EW342">
        <v>1758507611.5</v>
      </c>
      <c r="EX342">
        <v>0</v>
      </c>
      <c r="EY342">
        <v>-4.765384615384615</v>
      </c>
      <c r="EZ342">
        <v>-9.938461627203617</v>
      </c>
      <c r="FA342">
        <v>15.65128224350775</v>
      </c>
      <c r="FB342">
        <v>-5.207692307692308</v>
      </c>
      <c r="FC342">
        <v>15</v>
      </c>
      <c r="FD342">
        <v>0</v>
      </c>
      <c r="FE342" t="s">
        <v>424</v>
      </c>
      <c r="FF342">
        <v>1747148579.5</v>
      </c>
      <c r="FG342">
        <v>1747148584.5</v>
      </c>
      <c r="FH342">
        <v>0</v>
      </c>
      <c r="FI342">
        <v>0.162</v>
      </c>
      <c r="FJ342">
        <v>-0.001</v>
      </c>
      <c r="FK342">
        <v>0.139</v>
      </c>
      <c r="FL342">
        <v>0.058</v>
      </c>
      <c r="FM342">
        <v>420</v>
      </c>
      <c r="FN342">
        <v>16</v>
      </c>
      <c r="FO342">
        <v>0.19</v>
      </c>
      <c r="FP342">
        <v>0.02</v>
      </c>
      <c r="FQ342">
        <v>0.4468544249999999</v>
      </c>
      <c r="FR342">
        <v>0.1960271482176358</v>
      </c>
      <c r="FS342">
        <v>0.03272343432380494</v>
      </c>
      <c r="FT342">
        <v>1</v>
      </c>
      <c r="FU342">
        <v>-3.858823529411765</v>
      </c>
      <c r="FV342">
        <v>-18.33155087103069</v>
      </c>
      <c r="FW342">
        <v>5.44707788079502</v>
      </c>
      <c r="FX342">
        <v>0</v>
      </c>
      <c r="FY342">
        <v>0.005856229</v>
      </c>
      <c r="FZ342">
        <v>0.01150554348968105</v>
      </c>
      <c r="GA342">
        <v>0.001447316873047848</v>
      </c>
      <c r="GB342">
        <v>1</v>
      </c>
      <c r="GC342">
        <v>2</v>
      </c>
      <c r="GD342">
        <v>3</v>
      </c>
      <c r="GE342" t="s">
        <v>434</v>
      </c>
      <c r="GF342">
        <v>3.12704</v>
      </c>
      <c r="GG342">
        <v>2.73217</v>
      </c>
      <c r="GH342">
        <v>0.08533</v>
      </c>
      <c r="GI342">
        <v>0.085733</v>
      </c>
      <c r="GJ342">
        <v>0.105596</v>
      </c>
      <c r="GK342">
        <v>0.106117</v>
      </c>
      <c r="GL342">
        <v>27412.4</v>
      </c>
      <c r="GM342">
        <v>26555.3</v>
      </c>
      <c r="GN342">
        <v>30511.8</v>
      </c>
      <c r="GO342">
        <v>29300.7</v>
      </c>
      <c r="GP342">
        <v>37665.9</v>
      </c>
      <c r="GQ342">
        <v>34448.7</v>
      </c>
      <c r="GR342">
        <v>46682.2</v>
      </c>
      <c r="GS342">
        <v>43528.2</v>
      </c>
      <c r="GT342">
        <v>1.81677</v>
      </c>
      <c r="GU342">
        <v>1.87682</v>
      </c>
      <c r="GV342">
        <v>0.0831336</v>
      </c>
      <c r="GW342">
        <v>0</v>
      </c>
      <c r="GX342">
        <v>28.6421</v>
      </c>
      <c r="GY342">
        <v>999.9</v>
      </c>
      <c r="GZ342">
        <v>54.6</v>
      </c>
      <c r="HA342">
        <v>31.1</v>
      </c>
      <c r="HB342">
        <v>27.534</v>
      </c>
      <c r="HC342">
        <v>63.7218</v>
      </c>
      <c r="HD342">
        <v>16.4824</v>
      </c>
      <c r="HE342">
        <v>1</v>
      </c>
      <c r="HF342">
        <v>0.163567</v>
      </c>
      <c r="HG342">
        <v>-1.26059</v>
      </c>
      <c r="HH342">
        <v>20.2125</v>
      </c>
      <c r="HI342">
        <v>5.23316</v>
      </c>
      <c r="HJ342">
        <v>11.974</v>
      </c>
      <c r="HK342">
        <v>4.9709</v>
      </c>
      <c r="HL342">
        <v>3.29045</v>
      </c>
      <c r="HM342">
        <v>9999</v>
      </c>
      <c r="HN342">
        <v>9999</v>
      </c>
      <c r="HO342">
        <v>9999</v>
      </c>
      <c r="HP342">
        <v>999.9</v>
      </c>
      <c r="HQ342">
        <v>4.97295</v>
      </c>
      <c r="HR342">
        <v>1.87731</v>
      </c>
      <c r="HS342">
        <v>1.87546</v>
      </c>
      <c r="HT342">
        <v>1.87821</v>
      </c>
      <c r="HU342">
        <v>1.87497</v>
      </c>
      <c r="HV342">
        <v>1.87851</v>
      </c>
      <c r="HW342">
        <v>1.87562</v>
      </c>
      <c r="HX342">
        <v>1.87683</v>
      </c>
      <c r="HY342">
        <v>0</v>
      </c>
      <c r="HZ342">
        <v>0</v>
      </c>
      <c r="IA342">
        <v>0</v>
      </c>
      <c r="IB342">
        <v>0</v>
      </c>
      <c r="IC342" t="s">
        <v>426</v>
      </c>
      <c r="ID342" t="s">
        <v>427</v>
      </c>
      <c r="IE342" t="s">
        <v>428</v>
      </c>
      <c r="IF342" t="s">
        <v>428</v>
      </c>
      <c r="IG342" t="s">
        <v>428</v>
      </c>
      <c r="IH342" t="s">
        <v>428</v>
      </c>
      <c r="II342">
        <v>0</v>
      </c>
      <c r="IJ342">
        <v>100</v>
      </c>
      <c r="IK342">
        <v>100</v>
      </c>
      <c r="IL342">
        <v>0.119</v>
      </c>
      <c r="IM342">
        <v>0.2293</v>
      </c>
      <c r="IN342">
        <v>-0.2620446997112612</v>
      </c>
      <c r="IO342">
        <v>0.0009670109888777422</v>
      </c>
      <c r="IP342">
        <v>-2.06069886015755E-07</v>
      </c>
      <c r="IQ342">
        <v>1.492131737393187E-10</v>
      </c>
      <c r="IR342">
        <v>-0.04753701319922854</v>
      </c>
      <c r="IS342">
        <v>-0.001311061913088307</v>
      </c>
      <c r="IT342">
        <v>0.0006994928358591311</v>
      </c>
      <c r="IU342">
        <v>-6.08881213830995E-06</v>
      </c>
      <c r="IV342">
        <v>3</v>
      </c>
      <c r="IW342">
        <v>2112</v>
      </c>
      <c r="IX342">
        <v>1</v>
      </c>
      <c r="IY342">
        <v>30</v>
      </c>
      <c r="IZ342">
        <v>189317.2</v>
      </c>
      <c r="JA342">
        <v>189317.1</v>
      </c>
      <c r="JB342">
        <v>1.1145</v>
      </c>
      <c r="JC342">
        <v>2.56348</v>
      </c>
      <c r="JD342">
        <v>1.39893</v>
      </c>
      <c r="JE342">
        <v>2.35352</v>
      </c>
      <c r="JF342">
        <v>1.44897</v>
      </c>
      <c r="JG342">
        <v>2.50244</v>
      </c>
      <c r="JH342">
        <v>37.3858</v>
      </c>
      <c r="JI342">
        <v>24.2101</v>
      </c>
      <c r="JJ342">
        <v>18</v>
      </c>
      <c r="JK342">
        <v>475.514</v>
      </c>
      <c r="JL342">
        <v>483.551</v>
      </c>
      <c r="JM342">
        <v>30.6484</v>
      </c>
      <c r="JN342">
        <v>29.2689</v>
      </c>
      <c r="JO342">
        <v>30.0001</v>
      </c>
      <c r="JP342">
        <v>28.9441</v>
      </c>
      <c r="JQ342">
        <v>29.0045</v>
      </c>
      <c r="JR342">
        <v>22.3378</v>
      </c>
      <c r="JS342">
        <v>22.0361</v>
      </c>
      <c r="JT342">
        <v>100</v>
      </c>
      <c r="JU342">
        <v>30.594</v>
      </c>
      <c r="JV342">
        <v>420</v>
      </c>
      <c r="JW342">
        <v>23.7349</v>
      </c>
      <c r="JX342">
        <v>100.878</v>
      </c>
      <c r="JY342">
        <v>100.132</v>
      </c>
    </row>
    <row r="343" spans="1:285">
      <c r="A343">
        <v>327</v>
      </c>
      <c r="B343">
        <v>1758507611.5</v>
      </c>
      <c r="C343">
        <v>4094.900000095367</v>
      </c>
      <c r="D343" t="s">
        <v>1086</v>
      </c>
      <c r="E343" t="s">
        <v>1087</v>
      </c>
      <c r="F343">
        <v>5</v>
      </c>
      <c r="G343" t="s">
        <v>975</v>
      </c>
      <c r="H343" t="s">
        <v>420</v>
      </c>
      <c r="I343" t="s">
        <v>421</v>
      </c>
      <c r="J343">
        <v>1758507608.5</v>
      </c>
      <c r="K343">
        <f>(L343)/1000</f>
        <v>0</v>
      </c>
      <c r="L343">
        <f>1000*DL343*AJ343*(DH343-DI343)/(100*DA343*(1000-AJ343*DH343))</f>
        <v>0</v>
      </c>
      <c r="M343">
        <f>DL343*AJ343*(DG343-DF343*(1000-AJ343*DI343)/(1000-AJ343*DH343))/(100*DA343)</f>
        <v>0</v>
      </c>
      <c r="N343">
        <f>DF343 - IF(AJ343&gt;1, M343*DA343*100.0/(AL343), 0)</f>
        <v>0</v>
      </c>
      <c r="O343">
        <f>((U343-K343/2)*N343-M343)/(U343+K343/2)</f>
        <v>0</v>
      </c>
      <c r="P343">
        <f>O343*(DM343+DN343)/1000.0</f>
        <v>0</v>
      </c>
      <c r="Q343">
        <f>(DF343 - IF(AJ343&gt;1, M343*DA343*100.0/(AL343), 0))*(DM343+DN343)/1000.0</f>
        <v>0</v>
      </c>
      <c r="R343">
        <f>2.0/((1/T343-1/S343)+SIGN(T343)*SQRT((1/T343-1/S343)*(1/T343-1/S343) + 4*DB343/((DB343+1)*(DB343+1))*(2*1/T343*1/S343-1/S343*1/S343)))</f>
        <v>0</v>
      </c>
      <c r="S343">
        <f>IF(LEFT(DC343,1)&lt;&gt;"0",IF(LEFT(DC343,1)="1",3.0,DD343),$D$5+$E$5*(DT343*DM343/($K$5*1000))+$F$5*(DT343*DM343/($K$5*1000))*MAX(MIN(DA343,$J$5),$I$5)*MAX(MIN(DA343,$J$5),$I$5)+$G$5*MAX(MIN(DA343,$J$5),$I$5)*(DT343*DM343/($K$5*1000))+$H$5*(DT343*DM343/($K$5*1000))*(DT343*DM343/($K$5*1000)))</f>
        <v>0</v>
      </c>
      <c r="T343">
        <f>K343*(1000-(1000*0.61365*exp(17.502*X343/(240.97+X343))/(DM343+DN343)+DH343)/2)/(1000*0.61365*exp(17.502*X343/(240.97+X343))/(DM343+DN343)-DH343)</f>
        <v>0</v>
      </c>
      <c r="U343">
        <f>1/((DB343+1)/(R343/1.6)+1/(S343/1.37)) + DB343/((DB343+1)/(R343/1.6) + DB343/(S343/1.37))</f>
        <v>0</v>
      </c>
      <c r="V343">
        <f>(CW343*CZ343)</f>
        <v>0</v>
      </c>
      <c r="W343">
        <f>(DO343+(V343+2*0.95*5.67E-8*(((DO343+$B$7)+273)^4-(DO343+273)^4)-44100*K343)/(1.84*29.3*S343+8*0.95*5.67E-8*(DO343+273)^3))</f>
        <v>0</v>
      </c>
      <c r="X343">
        <f>($C$7*DP343+$D$7*DQ343+$E$7*W343)</f>
        <v>0</v>
      </c>
      <c r="Y343">
        <f>0.61365*exp(17.502*X343/(240.97+X343))</f>
        <v>0</v>
      </c>
      <c r="Z343">
        <f>(AA343/AB343*100)</f>
        <v>0</v>
      </c>
      <c r="AA343">
        <f>DH343*(DM343+DN343)/1000</f>
        <v>0</v>
      </c>
      <c r="AB343">
        <f>0.61365*exp(17.502*DO343/(240.97+DO343))</f>
        <v>0</v>
      </c>
      <c r="AC343">
        <f>(Y343-DH343*(DM343+DN343)/1000)</f>
        <v>0</v>
      </c>
      <c r="AD343">
        <f>(-K343*44100)</f>
        <v>0</v>
      </c>
      <c r="AE343">
        <f>2*29.3*S343*0.92*(DO343-X343)</f>
        <v>0</v>
      </c>
      <c r="AF343">
        <f>2*0.95*5.67E-8*(((DO343+$B$7)+273)^4-(X343+273)^4)</f>
        <v>0</v>
      </c>
      <c r="AG343">
        <f>V343+AF343+AD343+AE343</f>
        <v>0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MAX(0,($B$13+$C$13*DT343)/(1+$D$13*DT343)*DM343/(DO343+273)*$E$13)</f>
        <v>0</v>
      </c>
      <c r="AM343" t="s">
        <v>422</v>
      </c>
      <c r="AN343" t="s">
        <v>422</v>
      </c>
      <c r="AO343">
        <v>0</v>
      </c>
      <c r="AP343">
        <v>0</v>
      </c>
      <c r="AQ343">
        <f>1-AO343/AP343</f>
        <v>0</v>
      </c>
      <c r="AR343">
        <v>0</v>
      </c>
      <c r="AS343" t="s">
        <v>422</v>
      </c>
      <c r="AT343" t="s">
        <v>422</v>
      </c>
      <c r="AU343">
        <v>0</v>
      </c>
      <c r="AV343">
        <v>0</v>
      </c>
      <c r="AW343">
        <f>1-AU343/AV343</f>
        <v>0</v>
      </c>
      <c r="AX343">
        <v>0.5</v>
      </c>
      <c r="AY343">
        <f>CX343</f>
        <v>0</v>
      </c>
      <c r="AZ343">
        <f>M343</f>
        <v>0</v>
      </c>
      <c r="BA343">
        <f>AW343*AX343*AY343</f>
        <v>0</v>
      </c>
      <c r="BB343">
        <f>(AZ343-AR343)/AY343</f>
        <v>0</v>
      </c>
      <c r="BC343">
        <f>(AP343-AV343)/AV343</f>
        <v>0</v>
      </c>
      <c r="BD343">
        <f>AO343/(AQ343+AO343/AV343)</f>
        <v>0</v>
      </c>
      <c r="BE343" t="s">
        <v>422</v>
      </c>
      <c r="BF343">
        <v>0</v>
      </c>
      <c r="BG343">
        <f>IF(BF343&lt;&gt;0, BF343, BD343)</f>
        <v>0</v>
      </c>
      <c r="BH343">
        <f>1-BG343/AV343</f>
        <v>0</v>
      </c>
      <c r="BI343">
        <f>(AV343-AU343)/(AV343-BG343)</f>
        <v>0</v>
      </c>
      <c r="BJ343">
        <f>(AP343-AV343)/(AP343-BG343)</f>
        <v>0</v>
      </c>
      <c r="BK343">
        <f>(AV343-AU343)/(AV343-AO343)</f>
        <v>0</v>
      </c>
      <c r="BL343">
        <f>(AP343-AV343)/(AP343-AO343)</f>
        <v>0</v>
      </c>
      <c r="BM343">
        <f>(BI343*BG343/AU343)</f>
        <v>0</v>
      </c>
      <c r="BN343">
        <f>(1-BM343)</f>
        <v>0</v>
      </c>
      <c r="CW343">
        <f>$B$11*DU343+$C$11*DV343+$F$11*EG343*(1-EJ343)</f>
        <v>0</v>
      </c>
      <c r="CX343">
        <f>CW343*CY343</f>
        <v>0</v>
      </c>
      <c r="CY343">
        <f>($B$11*$D$9+$C$11*$D$9+$F$11*((ET343+EL343)/MAX(ET343+EL343+EU343, 0.1)*$I$9+EU343/MAX(ET343+EL343+EU343, 0.1)*$J$9))/($B$11+$C$11+$F$11)</f>
        <v>0</v>
      </c>
      <c r="CZ343">
        <f>($B$11*$K$9+$C$11*$K$9+$F$11*((ET343+EL343)/MAX(ET343+EL343+EU343, 0.1)*$P$9+EU343/MAX(ET343+EL343+EU343, 0.1)*$Q$9))/($B$11+$C$11+$F$11)</f>
        <v>0</v>
      </c>
      <c r="DA343">
        <v>5.52</v>
      </c>
      <c r="DB343">
        <v>0.5</v>
      </c>
      <c r="DC343" t="s">
        <v>423</v>
      </c>
      <c r="DD343">
        <v>2</v>
      </c>
      <c r="DE343">
        <v>1758507608.5</v>
      </c>
      <c r="DF343">
        <v>420.4424444444445</v>
      </c>
      <c r="DG343">
        <v>419.9884444444444</v>
      </c>
      <c r="DH343">
        <v>23.75104444444445</v>
      </c>
      <c r="DI343">
        <v>23.7444</v>
      </c>
      <c r="DJ343">
        <v>420.3232222222222</v>
      </c>
      <c r="DK343">
        <v>23.52164444444444</v>
      </c>
      <c r="DL343">
        <v>499.99</v>
      </c>
      <c r="DM343">
        <v>89.98117777777776</v>
      </c>
      <c r="DN343">
        <v>0.05419341111111111</v>
      </c>
      <c r="DO343">
        <v>30.02548888888889</v>
      </c>
      <c r="DP343">
        <v>30.00012222222222</v>
      </c>
      <c r="DQ343">
        <v>999.9000000000001</v>
      </c>
      <c r="DR343">
        <v>0</v>
      </c>
      <c r="DS343">
        <v>0</v>
      </c>
      <c r="DT343">
        <v>10006.82222222222</v>
      </c>
      <c r="DU343">
        <v>0</v>
      </c>
      <c r="DV343">
        <v>1.65492</v>
      </c>
      <c r="DW343">
        <v>0.4537592222222223</v>
      </c>
      <c r="DX343">
        <v>430.6711111111111</v>
      </c>
      <c r="DY343">
        <v>430.2033333333333</v>
      </c>
      <c r="DZ343">
        <v>0.006633971111111111</v>
      </c>
      <c r="EA343">
        <v>419.9884444444444</v>
      </c>
      <c r="EB343">
        <v>23.7444</v>
      </c>
      <c r="EC343">
        <v>2.137145555555555</v>
      </c>
      <c r="ED343">
        <v>2.136547777777777</v>
      </c>
      <c r="EE343">
        <v>18.49876666666667</v>
      </c>
      <c r="EF343">
        <v>18.49431111111111</v>
      </c>
      <c r="EG343">
        <v>0.00500056</v>
      </c>
      <c r="EH343">
        <v>0</v>
      </c>
      <c r="EI343">
        <v>0</v>
      </c>
      <c r="EJ343">
        <v>0</v>
      </c>
      <c r="EK343">
        <v>-4.222222222222222</v>
      </c>
      <c r="EL343">
        <v>0.00500056</v>
      </c>
      <c r="EM343">
        <v>-5.366666666666667</v>
      </c>
      <c r="EN343">
        <v>-2.022222222222222</v>
      </c>
      <c r="EO343">
        <v>35.472</v>
      </c>
      <c r="EP343">
        <v>38.625</v>
      </c>
      <c r="EQ343">
        <v>37.01377777777778</v>
      </c>
      <c r="ER343">
        <v>38.125</v>
      </c>
      <c r="ES343">
        <v>37.493</v>
      </c>
      <c r="ET343">
        <v>0</v>
      </c>
      <c r="EU343">
        <v>0</v>
      </c>
      <c r="EV343">
        <v>0</v>
      </c>
      <c r="EW343">
        <v>1758507613.3</v>
      </c>
      <c r="EX343">
        <v>0</v>
      </c>
      <c r="EY343">
        <v>-5.236000000000001</v>
      </c>
      <c r="EZ343">
        <v>6.169230714117053</v>
      </c>
      <c r="FA343">
        <v>-1.776922980262445</v>
      </c>
      <c r="FB343">
        <v>-5.899999999999999</v>
      </c>
      <c r="FC343">
        <v>15</v>
      </c>
      <c r="FD343">
        <v>0</v>
      </c>
      <c r="FE343" t="s">
        <v>424</v>
      </c>
      <c r="FF343">
        <v>1747148579.5</v>
      </c>
      <c r="FG343">
        <v>1747148584.5</v>
      </c>
      <c r="FH343">
        <v>0</v>
      </c>
      <c r="FI343">
        <v>0.162</v>
      </c>
      <c r="FJ343">
        <v>-0.001</v>
      </c>
      <c r="FK343">
        <v>0.139</v>
      </c>
      <c r="FL343">
        <v>0.058</v>
      </c>
      <c r="FM343">
        <v>420</v>
      </c>
      <c r="FN343">
        <v>16</v>
      </c>
      <c r="FO343">
        <v>0.19</v>
      </c>
      <c r="FP343">
        <v>0.02</v>
      </c>
      <c r="FQ343">
        <v>0.4466269999999999</v>
      </c>
      <c r="FR343">
        <v>0.07193458536585466</v>
      </c>
      <c r="FS343">
        <v>0.03221315485719551</v>
      </c>
      <c r="FT343">
        <v>1</v>
      </c>
      <c r="FU343">
        <v>-4.161764705882353</v>
      </c>
      <c r="FV343">
        <v>-14.63559977592558</v>
      </c>
      <c r="FW343">
        <v>5.256817126130398</v>
      </c>
      <c r="FX343">
        <v>0</v>
      </c>
      <c r="FY343">
        <v>0.006004706585365854</v>
      </c>
      <c r="FZ343">
        <v>0.009023407735191636</v>
      </c>
      <c r="GA343">
        <v>0.001324010043738357</v>
      </c>
      <c r="GB343">
        <v>1</v>
      </c>
      <c r="GC343">
        <v>2</v>
      </c>
      <c r="GD343">
        <v>3</v>
      </c>
      <c r="GE343" t="s">
        <v>434</v>
      </c>
      <c r="GF343">
        <v>3.12716</v>
      </c>
      <c r="GG343">
        <v>2.73206</v>
      </c>
      <c r="GH343">
        <v>0.0853303</v>
      </c>
      <c r="GI343">
        <v>0.0857382</v>
      </c>
      <c r="GJ343">
        <v>0.105593</v>
      </c>
      <c r="GK343">
        <v>0.106113</v>
      </c>
      <c r="GL343">
        <v>27412.4</v>
      </c>
      <c r="GM343">
        <v>26555.3</v>
      </c>
      <c r="GN343">
        <v>30511.8</v>
      </c>
      <c r="GO343">
        <v>29300.8</v>
      </c>
      <c r="GP343">
        <v>37666</v>
      </c>
      <c r="GQ343">
        <v>34449</v>
      </c>
      <c r="GR343">
        <v>46682.1</v>
      </c>
      <c r="GS343">
        <v>43528.4</v>
      </c>
      <c r="GT343">
        <v>1.81693</v>
      </c>
      <c r="GU343">
        <v>1.8767</v>
      </c>
      <c r="GV343">
        <v>0.0831187</v>
      </c>
      <c r="GW343">
        <v>0</v>
      </c>
      <c r="GX343">
        <v>28.6433</v>
      </c>
      <c r="GY343">
        <v>999.9</v>
      </c>
      <c r="GZ343">
        <v>54.6</v>
      </c>
      <c r="HA343">
        <v>31.1</v>
      </c>
      <c r="HB343">
        <v>27.533</v>
      </c>
      <c r="HC343">
        <v>63.5218</v>
      </c>
      <c r="HD343">
        <v>16.6146</v>
      </c>
      <c r="HE343">
        <v>1</v>
      </c>
      <c r="HF343">
        <v>0.163542</v>
      </c>
      <c r="HG343">
        <v>-1.13851</v>
      </c>
      <c r="HH343">
        <v>20.2132</v>
      </c>
      <c r="HI343">
        <v>5.23301</v>
      </c>
      <c r="HJ343">
        <v>11.974</v>
      </c>
      <c r="HK343">
        <v>4.97085</v>
      </c>
      <c r="HL343">
        <v>3.29045</v>
      </c>
      <c r="HM343">
        <v>9999</v>
      </c>
      <c r="HN343">
        <v>9999</v>
      </c>
      <c r="HO343">
        <v>9999</v>
      </c>
      <c r="HP343">
        <v>999.9</v>
      </c>
      <c r="HQ343">
        <v>4.97294</v>
      </c>
      <c r="HR343">
        <v>1.87731</v>
      </c>
      <c r="HS343">
        <v>1.87546</v>
      </c>
      <c r="HT343">
        <v>1.87822</v>
      </c>
      <c r="HU343">
        <v>1.87498</v>
      </c>
      <c r="HV343">
        <v>1.87851</v>
      </c>
      <c r="HW343">
        <v>1.87563</v>
      </c>
      <c r="HX343">
        <v>1.87683</v>
      </c>
      <c r="HY343">
        <v>0</v>
      </c>
      <c r="HZ343">
        <v>0</v>
      </c>
      <c r="IA343">
        <v>0</v>
      </c>
      <c r="IB343">
        <v>0</v>
      </c>
      <c r="IC343" t="s">
        <v>426</v>
      </c>
      <c r="ID343" t="s">
        <v>427</v>
      </c>
      <c r="IE343" t="s">
        <v>428</v>
      </c>
      <c r="IF343" t="s">
        <v>428</v>
      </c>
      <c r="IG343" t="s">
        <v>428</v>
      </c>
      <c r="IH343" t="s">
        <v>428</v>
      </c>
      <c r="II343">
        <v>0</v>
      </c>
      <c r="IJ343">
        <v>100</v>
      </c>
      <c r="IK343">
        <v>100</v>
      </c>
      <c r="IL343">
        <v>0.119</v>
      </c>
      <c r="IM343">
        <v>0.2294</v>
      </c>
      <c r="IN343">
        <v>-0.2620446997112612</v>
      </c>
      <c r="IO343">
        <v>0.0009670109888777422</v>
      </c>
      <c r="IP343">
        <v>-2.06069886015755E-07</v>
      </c>
      <c r="IQ343">
        <v>1.492131737393187E-10</v>
      </c>
      <c r="IR343">
        <v>-0.04753701319922854</v>
      </c>
      <c r="IS343">
        <v>-0.001311061913088307</v>
      </c>
      <c r="IT343">
        <v>0.0006994928358591311</v>
      </c>
      <c r="IU343">
        <v>-6.08881213830995E-06</v>
      </c>
      <c r="IV343">
        <v>3</v>
      </c>
      <c r="IW343">
        <v>2112</v>
      </c>
      <c r="IX343">
        <v>1</v>
      </c>
      <c r="IY343">
        <v>30</v>
      </c>
      <c r="IZ343">
        <v>189317.2</v>
      </c>
      <c r="JA343">
        <v>189317.1</v>
      </c>
      <c r="JB343">
        <v>1.1145</v>
      </c>
      <c r="JC343">
        <v>2.56226</v>
      </c>
      <c r="JD343">
        <v>1.39893</v>
      </c>
      <c r="JE343">
        <v>2.35352</v>
      </c>
      <c r="JF343">
        <v>1.44897</v>
      </c>
      <c r="JG343">
        <v>2.54883</v>
      </c>
      <c r="JH343">
        <v>37.4098</v>
      </c>
      <c r="JI343">
        <v>24.2188</v>
      </c>
      <c r="JJ343">
        <v>18</v>
      </c>
      <c r="JK343">
        <v>475.602</v>
      </c>
      <c r="JL343">
        <v>483.467</v>
      </c>
      <c r="JM343">
        <v>30.6419</v>
      </c>
      <c r="JN343">
        <v>29.2689</v>
      </c>
      <c r="JO343">
        <v>30.0001</v>
      </c>
      <c r="JP343">
        <v>28.9451</v>
      </c>
      <c r="JQ343">
        <v>29.0045</v>
      </c>
      <c r="JR343">
        <v>22.3369</v>
      </c>
      <c r="JS343">
        <v>22.0361</v>
      </c>
      <c r="JT343">
        <v>100</v>
      </c>
      <c r="JU343">
        <v>30.594</v>
      </c>
      <c r="JV343">
        <v>420</v>
      </c>
      <c r="JW343">
        <v>23.7349</v>
      </c>
      <c r="JX343">
        <v>100.878</v>
      </c>
      <c r="JY343">
        <v>100.133</v>
      </c>
    </row>
    <row r="344" spans="1:285">
      <c r="A344">
        <v>328</v>
      </c>
      <c r="B344">
        <v>1758507613.5</v>
      </c>
      <c r="C344">
        <v>4096.900000095367</v>
      </c>
      <c r="D344" t="s">
        <v>1088</v>
      </c>
      <c r="E344" t="s">
        <v>1089</v>
      </c>
      <c r="F344">
        <v>5</v>
      </c>
      <c r="G344" t="s">
        <v>975</v>
      </c>
      <c r="H344" t="s">
        <v>420</v>
      </c>
      <c r="I344" t="s">
        <v>421</v>
      </c>
      <c r="J344">
        <v>1758507610.5</v>
      </c>
      <c r="K344">
        <f>(L344)/1000</f>
        <v>0</v>
      </c>
      <c r="L344">
        <f>1000*DL344*AJ344*(DH344-DI344)/(100*DA344*(1000-AJ344*DH344))</f>
        <v>0</v>
      </c>
      <c r="M344">
        <f>DL344*AJ344*(DG344-DF344*(1000-AJ344*DI344)/(1000-AJ344*DH344))/(100*DA344)</f>
        <v>0</v>
      </c>
      <c r="N344">
        <f>DF344 - IF(AJ344&gt;1, M344*DA344*100.0/(AL344), 0)</f>
        <v>0</v>
      </c>
      <c r="O344">
        <f>((U344-K344/2)*N344-M344)/(U344+K344/2)</f>
        <v>0</v>
      </c>
      <c r="P344">
        <f>O344*(DM344+DN344)/1000.0</f>
        <v>0</v>
      </c>
      <c r="Q344">
        <f>(DF344 - IF(AJ344&gt;1, M344*DA344*100.0/(AL344), 0))*(DM344+DN344)/1000.0</f>
        <v>0</v>
      </c>
      <c r="R344">
        <f>2.0/((1/T344-1/S344)+SIGN(T344)*SQRT((1/T344-1/S344)*(1/T344-1/S344) + 4*DB344/((DB344+1)*(DB344+1))*(2*1/T344*1/S344-1/S344*1/S344)))</f>
        <v>0</v>
      </c>
      <c r="S344">
        <f>IF(LEFT(DC344,1)&lt;&gt;"0",IF(LEFT(DC344,1)="1",3.0,DD344),$D$5+$E$5*(DT344*DM344/($K$5*1000))+$F$5*(DT344*DM344/($K$5*1000))*MAX(MIN(DA344,$J$5),$I$5)*MAX(MIN(DA344,$J$5),$I$5)+$G$5*MAX(MIN(DA344,$J$5),$I$5)*(DT344*DM344/($K$5*1000))+$H$5*(DT344*DM344/($K$5*1000))*(DT344*DM344/($K$5*1000)))</f>
        <v>0</v>
      </c>
      <c r="T344">
        <f>K344*(1000-(1000*0.61365*exp(17.502*X344/(240.97+X344))/(DM344+DN344)+DH344)/2)/(1000*0.61365*exp(17.502*X344/(240.97+X344))/(DM344+DN344)-DH344)</f>
        <v>0</v>
      </c>
      <c r="U344">
        <f>1/((DB344+1)/(R344/1.6)+1/(S344/1.37)) + DB344/((DB344+1)/(R344/1.6) + DB344/(S344/1.37))</f>
        <v>0</v>
      </c>
      <c r="V344">
        <f>(CW344*CZ344)</f>
        <v>0</v>
      </c>
      <c r="W344">
        <f>(DO344+(V344+2*0.95*5.67E-8*(((DO344+$B$7)+273)^4-(DO344+273)^4)-44100*K344)/(1.84*29.3*S344+8*0.95*5.67E-8*(DO344+273)^3))</f>
        <v>0</v>
      </c>
      <c r="X344">
        <f>($C$7*DP344+$D$7*DQ344+$E$7*W344)</f>
        <v>0</v>
      </c>
      <c r="Y344">
        <f>0.61365*exp(17.502*X344/(240.97+X344))</f>
        <v>0</v>
      </c>
      <c r="Z344">
        <f>(AA344/AB344*100)</f>
        <v>0</v>
      </c>
      <c r="AA344">
        <f>DH344*(DM344+DN344)/1000</f>
        <v>0</v>
      </c>
      <c r="AB344">
        <f>0.61365*exp(17.502*DO344/(240.97+DO344))</f>
        <v>0</v>
      </c>
      <c r="AC344">
        <f>(Y344-DH344*(DM344+DN344)/1000)</f>
        <v>0</v>
      </c>
      <c r="AD344">
        <f>(-K344*44100)</f>
        <v>0</v>
      </c>
      <c r="AE344">
        <f>2*29.3*S344*0.92*(DO344-X344)</f>
        <v>0</v>
      </c>
      <c r="AF344">
        <f>2*0.95*5.67E-8*(((DO344+$B$7)+273)^4-(X344+273)^4)</f>
        <v>0</v>
      </c>
      <c r="AG344">
        <f>V344+AF344+AD344+AE344</f>
        <v>0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MAX(0,($B$13+$C$13*DT344)/(1+$D$13*DT344)*DM344/(DO344+273)*$E$13)</f>
        <v>0</v>
      </c>
      <c r="AM344" t="s">
        <v>422</v>
      </c>
      <c r="AN344" t="s">
        <v>422</v>
      </c>
      <c r="AO344">
        <v>0</v>
      </c>
      <c r="AP344">
        <v>0</v>
      </c>
      <c r="AQ344">
        <f>1-AO344/AP344</f>
        <v>0</v>
      </c>
      <c r="AR344">
        <v>0</v>
      </c>
      <c r="AS344" t="s">
        <v>422</v>
      </c>
      <c r="AT344" t="s">
        <v>422</v>
      </c>
      <c r="AU344">
        <v>0</v>
      </c>
      <c r="AV344">
        <v>0</v>
      </c>
      <c r="AW344">
        <f>1-AU344/AV344</f>
        <v>0</v>
      </c>
      <c r="AX344">
        <v>0.5</v>
      </c>
      <c r="AY344">
        <f>CX344</f>
        <v>0</v>
      </c>
      <c r="AZ344">
        <f>M344</f>
        <v>0</v>
      </c>
      <c r="BA344">
        <f>AW344*AX344*AY344</f>
        <v>0</v>
      </c>
      <c r="BB344">
        <f>(AZ344-AR344)/AY344</f>
        <v>0</v>
      </c>
      <c r="BC344">
        <f>(AP344-AV344)/AV344</f>
        <v>0</v>
      </c>
      <c r="BD344">
        <f>AO344/(AQ344+AO344/AV344)</f>
        <v>0</v>
      </c>
      <c r="BE344" t="s">
        <v>422</v>
      </c>
      <c r="BF344">
        <v>0</v>
      </c>
      <c r="BG344">
        <f>IF(BF344&lt;&gt;0, BF344, BD344)</f>
        <v>0</v>
      </c>
      <c r="BH344">
        <f>1-BG344/AV344</f>
        <v>0</v>
      </c>
      <c r="BI344">
        <f>(AV344-AU344)/(AV344-BG344)</f>
        <v>0</v>
      </c>
      <c r="BJ344">
        <f>(AP344-AV344)/(AP344-BG344)</f>
        <v>0</v>
      </c>
      <c r="BK344">
        <f>(AV344-AU344)/(AV344-AO344)</f>
        <v>0</v>
      </c>
      <c r="BL344">
        <f>(AP344-AV344)/(AP344-AO344)</f>
        <v>0</v>
      </c>
      <c r="BM344">
        <f>(BI344*BG344/AU344)</f>
        <v>0</v>
      </c>
      <c r="BN344">
        <f>(1-BM344)</f>
        <v>0</v>
      </c>
      <c r="CW344">
        <f>$B$11*DU344+$C$11*DV344+$F$11*EG344*(1-EJ344)</f>
        <v>0</v>
      </c>
      <c r="CX344">
        <f>CW344*CY344</f>
        <v>0</v>
      </c>
      <c r="CY344">
        <f>($B$11*$D$9+$C$11*$D$9+$F$11*((ET344+EL344)/MAX(ET344+EL344+EU344, 0.1)*$I$9+EU344/MAX(ET344+EL344+EU344, 0.1)*$J$9))/($B$11+$C$11+$F$11)</f>
        <v>0</v>
      </c>
      <c r="CZ344">
        <f>($B$11*$K$9+$C$11*$K$9+$F$11*((ET344+EL344)/MAX(ET344+EL344+EU344, 0.1)*$P$9+EU344/MAX(ET344+EL344+EU344, 0.1)*$Q$9))/($B$11+$C$11+$F$11)</f>
        <v>0</v>
      </c>
      <c r="DA344">
        <v>5.52</v>
      </c>
      <c r="DB344">
        <v>0.5</v>
      </c>
      <c r="DC344" t="s">
        <v>423</v>
      </c>
      <c r="DD344">
        <v>2</v>
      </c>
      <c r="DE344">
        <v>1758507610.5</v>
      </c>
      <c r="DF344">
        <v>420.4435555555556</v>
      </c>
      <c r="DG344">
        <v>420.0255555555556</v>
      </c>
      <c r="DH344">
        <v>23.75043333333333</v>
      </c>
      <c r="DI344">
        <v>23.74353333333333</v>
      </c>
      <c r="DJ344">
        <v>420.3244444444444</v>
      </c>
      <c r="DK344">
        <v>23.52103333333333</v>
      </c>
      <c r="DL344">
        <v>499.9829999999999</v>
      </c>
      <c r="DM344">
        <v>89.98106666666666</v>
      </c>
      <c r="DN344">
        <v>0.0543577</v>
      </c>
      <c r="DO344">
        <v>30.02634444444444</v>
      </c>
      <c r="DP344">
        <v>29.99873333333333</v>
      </c>
      <c r="DQ344">
        <v>999.9000000000001</v>
      </c>
      <c r="DR344">
        <v>0</v>
      </c>
      <c r="DS344">
        <v>0</v>
      </c>
      <c r="DT344">
        <v>10009.86666666667</v>
      </c>
      <c r="DU344">
        <v>0</v>
      </c>
      <c r="DV344">
        <v>1.65492</v>
      </c>
      <c r="DW344">
        <v>0.4178264444444444</v>
      </c>
      <c r="DX344">
        <v>430.672</v>
      </c>
      <c r="DY344">
        <v>430.241</v>
      </c>
      <c r="DZ344">
        <v>0.006881715555555556</v>
      </c>
      <c r="EA344">
        <v>420.0255555555556</v>
      </c>
      <c r="EB344">
        <v>23.74353333333333</v>
      </c>
      <c r="EC344">
        <v>2.137088888888889</v>
      </c>
      <c r="ED344">
        <v>2.13647</v>
      </c>
      <c r="EE344">
        <v>18.49834444444444</v>
      </c>
      <c r="EF344">
        <v>18.4937</v>
      </c>
      <c r="EG344">
        <v>0.00500056</v>
      </c>
      <c r="EH344">
        <v>0</v>
      </c>
      <c r="EI344">
        <v>0</v>
      </c>
      <c r="EJ344">
        <v>0</v>
      </c>
      <c r="EK344">
        <v>-2.233333333333333</v>
      </c>
      <c r="EL344">
        <v>0.00500056</v>
      </c>
      <c r="EM344">
        <v>-8.966666666666667</v>
      </c>
      <c r="EN344">
        <v>-2.544444444444444</v>
      </c>
      <c r="EO344">
        <v>35.45099999999999</v>
      </c>
      <c r="EP344">
        <v>38.625</v>
      </c>
      <c r="EQ344">
        <v>37</v>
      </c>
      <c r="ER344">
        <v>38.125</v>
      </c>
      <c r="ES344">
        <v>37.472</v>
      </c>
      <c r="ET344">
        <v>0</v>
      </c>
      <c r="EU344">
        <v>0</v>
      </c>
      <c r="EV344">
        <v>0</v>
      </c>
      <c r="EW344">
        <v>1758507615.7</v>
      </c>
      <c r="EX344">
        <v>0</v>
      </c>
      <c r="EY344">
        <v>-4.68</v>
      </c>
      <c r="EZ344">
        <v>18.16923079123864</v>
      </c>
      <c r="FA344">
        <v>-28.60769243729419</v>
      </c>
      <c r="FB344">
        <v>-5.032</v>
      </c>
      <c r="FC344">
        <v>15</v>
      </c>
      <c r="FD344">
        <v>0</v>
      </c>
      <c r="FE344" t="s">
        <v>424</v>
      </c>
      <c r="FF344">
        <v>1747148579.5</v>
      </c>
      <c r="FG344">
        <v>1747148584.5</v>
      </c>
      <c r="FH344">
        <v>0</v>
      </c>
      <c r="FI344">
        <v>0.162</v>
      </c>
      <c r="FJ344">
        <v>-0.001</v>
      </c>
      <c r="FK344">
        <v>0.139</v>
      </c>
      <c r="FL344">
        <v>0.058</v>
      </c>
      <c r="FM344">
        <v>420</v>
      </c>
      <c r="FN344">
        <v>16</v>
      </c>
      <c r="FO344">
        <v>0.19</v>
      </c>
      <c r="FP344">
        <v>0.02</v>
      </c>
      <c r="FQ344">
        <v>0.444878425</v>
      </c>
      <c r="FR344">
        <v>-0.1708073808630393</v>
      </c>
      <c r="FS344">
        <v>0.03564559019492278</v>
      </c>
      <c r="FT344">
        <v>1</v>
      </c>
      <c r="FU344">
        <v>-4.644117647058825</v>
      </c>
      <c r="FV344">
        <v>3.152024447985551</v>
      </c>
      <c r="FW344">
        <v>5.125552548490321</v>
      </c>
      <c r="FX344">
        <v>0</v>
      </c>
      <c r="FY344">
        <v>0.006381226749999999</v>
      </c>
      <c r="FZ344">
        <v>0.007143860375234515</v>
      </c>
      <c r="GA344">
        <v>0.001199146813877241</v>
      </c>
      <c r="GB344">
        <v>1</v>
      </c>
      <c r="GC344">
        <v>2</v>
      </c>
      <c r="GD344">
        <v>3</v>
      </c>
      <c r="GE344" t="s">
        <v>434</v>
      </c>
      <c r="GF344">
        <v>3.12714</v>
      </c>
      <c r="GG344">
        <v>2.7326</v>
      </c>
      <c r="GH344">
        <v>0.0853315</v>
      </c>
      <c r="GI344">
        <v>0.08573409999999999</v>
      </c>
      <c r="GJ344">
        <v>0.105591</v>
      </c>
      <c r="GK344">
        <v>0.106107</v>
      </c>
      <c r="GL344">
        <v>27412.5</v>
      </c>
      <c r="GM344">
        <v>26555.5</v>
      </c>
      <c r="GN344">
        <v>30512</v>
      </c>
      <c r="GO344">
        <v>29300.8</v>
      </c>
      <c r="GP344">
        <v>37666.3</v>
      </c>
      <c r="GQ344">
        <v>34449.3</v>
      </c>
      <c r="GR344">
        <v>46682.5</v>
      </c>
      <c r="GS344">
        <v>43528.4</v>
      </c>
      <c r="GT344">
        <v>1.8169</v>
      </c>
      <c r="GU344">
        <v>1.87682</v>
      </c>
      <c r="GV344">
        <v>0.0832155</v>
      </c>
      <c r="GW344">
        <v>0</v>
      </c>
      <c r="GX344">
        <v>28.6436</v>
      </c>
      <c r="GY344">
        <v>999.9</v>
      </c>
      <c r="GZ344">
        <v>54.6</v>
      </c>
      <c r="HA344">
        <v>31</v>
      </c>
      <c r="HB344">
        <v>27.3733</v>
      </c>
      <c r="HC344">
        <v>63.4118</v>
      </c>
      <c r="HD344">
        <v>16.6346</v>
      </c>
      <c r="HE344">
        <v>1</v>
      </c>
      <c r="HF344">
        <v>0.163491</v>
      </c>
      <c r="HG344">
        <v>-1.08913</v>
      </c>
      <c r="HH344">
        <v>20.2142</v>
      </c>
      <c r="HI344">
        <v>5.23631</v>
      </c>
      <c r="HJ344">
        <v>11.974</v>
      </c>
      <c r="HK344">
        <v>4.9718</v>
      </c>
      <c r="HL344">
        <v>3.291</v>
      </c>
      <c r="HM344">
        <v>9999</v>
      </c>
      <c r="HN344">
        <v>9999</v>
      </c>
      <c r="HO344">
        <v>9999</v>
      </c>
      <c r="HP344">
        <v>999.9</v>
      </c>
      <c r="HQ344">
        <v>4.97293</v>
      </c>
      <c r="HR344">
        <v>1.87732</v>
      </c>
      <c r="HS344">
        <v>1.87546</v>
      </c>
      <c r="HT344">
        <v>1.87825</v>
      </c>
      <c r="HU344">
        <v>1.87499</v>
      </c>
      <c r="HV344">
        <v>1.87851</v>
      </c>
      <c r="HW344">
        <v>1.87565</v>
      </c>
      <c r="HX344">
        <v>1.87683</v>
      </c>
      <c r="HY344">
        <v>0</v>
      </c>
      <c r="HZ344">
        <v>0</v>
      </c>
      <c r="IA344">
        <v>0</v>
      </c>
      <c r="IB344">
        <v>0</v>
      </c>
      <c r="IC344" t="s">
        <v>426</v>
      </c>
      <c r="ID344" t="s">
        <v>427</v>
      </c>
      <c r="IE344" t="s">
        <v>428</v>
      </c>
      <c r="IF344" t="s">
        <v>428</v>
      </c>
      <c r="IG344" t="s">
        <v>428</v>
      </c>
      <c r="IH344" t="s">
        <v>428</v>
      </c>
      <c r="II344">
        <v>0</v>
      </c>
      <c r="IJ344">
        <v>100</v>
      </c>
      <c r="IK344">
        <v>100</v>
      </c>
      <c r="IL344">
        <v>0.119</v>
      </c>
      <c r="IM344">
        <v>0.2294</v>
      </c>
      <c r="IN344">
        <v>-0.2620446997112612</v>
      </c>
      <c r="IO344">
        <v>0.0009670109888777422</v>
      </c>
      <c r="IP344">
        <v>-2.06069886015755E-07</v>
      </c>
      <c r="IQ344">
        <v>1.492131737393187E-10</v>
      </c>
      <c r="IR344">
        <v>-0.04753701319922854</v>
      </c>
      <c r="IS344">
        <v>-0.001311061913088307</v>
      </c>
      <c r="IT344">
        <v>0.0006994928358591311</v>
      </c>
      <c r="IU344">
        <v>-6.08881213830995E-06</v>
      </c>
      <c r="IV344">
        <v>3</v>
      </c>
      <c r="IW344">
        <v>2112</v>
      </c>
      <c r="IX344">
        <v>1</v>
      </c>
      <c r="IY344">
        <v>30</v>
      </c>
      <c r="IZ344">
        <v>189317.2</v>
      </c>
      <c r="JA344">
        <v>189317.1</v>
      </c>
      <c r="JB344">
        <v>1.1145</v>
      </c>
      <c r="JC344">
        <v>2.55615</v>
      </c>
      <c r="JD344">
        <v>1.39893</v>
      </c>
      <c r="JE344">
        <v>2.35352</v>
      </c>
      <c r="JF344">
        <v>1.44897</v>
      </c>
      <c r="JG344">
        <v>2.5769</v>
      </c>
      <c r="JH344">
        <v>37.4098</v>
      </c>
      <c r="JI344">
        <v>24.2188</v>
      </c>
      <c r="JJ344">
        <v>18</v>
      </c>
      <c r="JK344">
        <v>475.596</v>
      </c>
      <c r="JL344">
        <v>483.551</v>
      </c>
      <c r="JM344">
        <v>30.6207</v>
      </c>
      <c r="JN344">
        <v>29.2689</v>
      </c>
      <c r="JO344">
        <v>30</v>
      </c>
      <c r="JP344">
        <v>28.9464</v>
      </c>
      <c r="JQ344">
        <v>29.0045</v>
      </c>
      <c r="JR344">
        <v>22.3386</v>
      </c>
      <c r="JS344">
        <v>22.0361</v>
      </c>
      <c r="JT344">
        <v>100</v>
      </c>
      <c r="JU344">
        <v>30.594</v>
      </c>
      <c r="JV344">
        <v>420</v>
      </c>
      <c r="JW344">
        <v>23.7349</v>
      </c>
      <c r="JX344">
        <v>100.879</v>
      </c>
      <c r="JY344">
        <v>100.133</v>
      </c>
    </row>
    <row r="345" spans="1:285">
      <c r="A345">
        <v>329</v>
      </c>
      <c r="B345">
        <v>1758507615.5</v>
      </c>
      <c r="C345">
        <v>4098.900000095367</v>
      </c>
      <c r="D345" t="s">
        <v>1090</v>
      </c>
      <c r="E345" t="s">
        <v>1091</v>
      </c>
      <c r="F345">
        <v>5</v>
      </c>
      <c r="G345" t="s">
        <v>975</v>
      </c>
      <c r="H345" t="s">
        <v>420</v>
      </c>
      <c r="I345" t="s">
        <v>421</v>
      </c>
      <c r="J345">
        <v>1758507612.5</v>
      </c>
      <c r="K345">
        <f>(L345)/1000</f>
        <v>0</v>
      </c>
      <c r="L345">
        <f>1000*DL345*AJ345*(DH345-DI345)/(100*DA345*(1000-AJ345*DH345))</f>
        <v>0</v>
      </c>
      <c r="M345">
        <f>DL345*AJ345*(DG345-DF345*(1000-AJ345*DI345)/(1000-AJ345*DH345))/(100*DA345)</f>
        <v>0</v>
      </c>
      <c r="N345">
        <f>DF345 - IF(AJ345&gt;1, M345*DA345*100.0/(AL345), 0)</f>
        <v>0</v>
      </c>
      <c r="O345">
        <f>((U345-K345/2)*N345-M345)/(U345+K345/2)</f>
        <v>0</v>
      </c>
      <c r="P345">
        <f>O345*(DM345+DN345)/1000.0</f>
        <v>0</v>
      </c>
      <c r="Q345">
        <f>(DF345 - IF(AJ345&gt;1, M345*DA345*100.0/(AL345), 0))*(DM345+DN345)/1000.0</f>
        <v>0</v>
      </c>
      <c r="R345">
        <f>2.0/((1/T345-1/S345)+SIGN(T345)*SQRT((1/T345-1/S345)*(1/T345-1/S345) + 4*DB345/((DB345+1)*(DB345+1))*(2*1/T345*1/S345-1/S345*1/S345)))</f>
        <v>0</v>
      </c>
      <c r="S345">
        <f>IF(LEFT(DC345,1)&lt;&gt;"0",IF(LEFT(DC345,1)="1",3.0,DD345),$D$5+$E$5*(DT345*DM345/($K$5*1000))+$F$5*(DT345*DM345/($K$5*1000))*MAX(MIN(DA345,$J$5),$I$5)*MAX(MIN(DA345,$J$5),$I$5)+$G$5*MAX(MIN(DA345,$J$5),$I$5)*(DT345*DM345/($K$5*1000))+$H$5*(DT345*DM345/($K$5*1000))*(DT345*DM345/($K$5*1000)))</f>
        <v>0</v>
      </c>
      <c r="T345">
        <f>K345*(1000-(1000*0.61365*exp(17.502*X345/(240.97+X345))/(DM345+DN345)+DH345)/2)/(1000*0.61365*exp(17.502*X345/(240.97+X345))/(DM345+DN345)-DH345)</f>
        <v>0</v>
      </c>
      <c r="U345">
        <f>1/((DB345+1)/(R345/1.6)+1/(S345/1.37)) + DB345/((DB345+1)/(R345/1.6) + DB345/(S345/1.37))</f>
        <v>0</v>
      </c>
      <c r="V345">
        <f>(CW345*CZ345)</f>
        <v>0</v>
      </c>
      <c r="W345">
        <f>(DO345+(V345+2*0.95*5.67E-8*(((DO345+$B$7)+273)^4-(DO345+273)^4)-44100*K345)/(1.84*29.3*S345+8*0.95*5.67E-8*(DO345+273)^3))</f>
        <v>0</v>
      </c>
      <c r="X345">
        <f>($C$7*DP345+$D$7*DQ345+$E$7*W345)</f>
        <v>0</v>
      </c>
      <c r="Y345">
        <f>0.61365*exp(17.502*X345/(240.97+X345))</f>
        <v>0</v>
      </c>
      <c r="Z345">
        <f>(AA345/AB345*100)</f>
        <v>0</v>
      </c>
      <c r="AA345">
        <f>DH345*(DM345+DN345)/1000</f>
        <v>0</v>
      </c>
      <c r="AB345">
        <f>0.61365*exp(17.502*DO345/(240.97+DO345))</f>
        <v>0</v>
      </c>
      <c r="AC345">
        <f>(Y345-DH345*(DM345+DN345)/1000)</f>
        <v>0</v>
      </c>
      <c r="AD345">
        <f>(-K345*44100)</f>
        <v>0</v>
      </c>
      <c r="AE345">
        <f>2*29.3*S345*0.92*(DO345-X345)</f>
        <v>0</v>
      </c>
      <c r="AF345">
        <f>2*0.95*5.67E-8*(((DO345+$B$7)+273)^4-(X345+273)^4)</f>
        <v>0</v>
      </c>
      <c r="AG345">
        <f>V345+AF345+AD345+AE345</f>
        <v>0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MAX(0,($B$13+$C$13*DT345)/(1+$D$13*DT345)*DM345/(DO345+273)*$E$13)</f>
        <v>0</v>
      </c>
      <c r="AM345" t="s">
        <v>422</v>
      </c>
      <c r="AN345" t="s">
        <v>422</v>
      </c>
      <c r="AO345">
        <v>0</v>
      </c>
      <c r="AP345">
        <v>0</v>
      </c>
      <c r="AQ345">
        <f>1-AO345/AP345</f>
        <v>0</v>
      </c>
      <c r="AR345">
        <v>0</v>
      </c>
      <c r="AS345" t="s">
        <v>422</v>
      </c>
      <c r="AT345" t="s">
        <v>422</v>
      </c>
      <c r="AU345">
        <v>0</v>
      </c>
      <c r="AV345">
        <v>0</v>
      </c>
      <c r="AW345">
        <f>1-AU345/AV345</f>
        <v>0</v>
      </c>
      <c r="AX345">
        <v>0.5</v>
      </c>
      <c r="AY345">
        <f>CX345</f>
        <v>0</v>
      </c>
      <c r="AZ345">
        <f>M345</f>
        <v>0</v>
      </c>
      <c r="BA345">
        <f>AW345*AX345*AY345</f>
        <v>0</v>
      </c>
      <c r="BB345">
        <f>(AZ345-AR345)/AY345</f>
        <v>0</v>
      </c>
      <c r="BC345">
        <f>(AP345-AV345)/AV345</f>
        <v>0</v>
      </c>
      <c r="BD345">
        <f>AO345/(AQ345+AO345/AV345)</f>
        <v>0</v>
      </c>
      <c r="BE345" t="s">
        <v>422</v>
      </c>
      <c r="BF345">
        <v>0</v>
      </c>
      <c r="BG345">
        <f>IF(BF345&lt;&gt;0, BF345, BD345)</f>
        <v>0</v>
      </c>
      <c r="BH345">
        <f>1-BG345/AV345</f>
        <v>0</v>
      </c>
      <c r="BI345">
        <f>(AV345-AU345)/(AV345-BG345)</f>
        <v>0</v>
      </c>
      <c r="BJ345">
        <f>(AP345-AV345)/(AP345-BG345)</f>
        <v>0</v>
      </c>
      <c r="BK345">
        <f>(AV345-AU345)/(AV345-AO345)</f>
        <v>0</v>
      </c>
      <c r="BL345">
        <f>(AP345-AV345)/(AP345-AO345)</f>
        <v>0</v>
      </c>
      <c r="BM345">
        <f>(BI345*BG345/AU345)</f>
        <v>0</v>
      </c>
      <c r="BN345">
        <f>(1-BM345)</f>
        <v>0</v>
      </c>
      <c r="CW345">
        <f>$B$11*DU345+$C$11*DV345+$F$11*EG345*(1-EJ345)</f>
        <v>0</v>
      </c>
      <c r="CX345">
        <f>CW345*CY345</f>
        <v>0</v>
      </c>
      <c r="CY345">
        <f>($B$11*$D$9+$C$11*$D$9+$F$11*((ET345+EL345)/MAX(ET345+EL345+EU345, 0.1)*$I$9+EU345/MAX(ET345+EL345+EU345, 0.1)*$J$9))/($B$11+$C$11+$F$11)</f>
        <v>0</v>
      </c>
      <c r="CZ345">
        <f>($B$11*$K$9+$C$11*$K$9+$F$11*((ET345+EL345)/MAX(ET345+EL345+EU345, 0.1)*$P$9+EU345/MAX(ET345+EL345+EU345, 0.1)*$Q$9))/($B$11+$C$11+$F$11)</f>
        <v>0</v>
      </c>
      <c r="DA345">
        <v>5.52</v>
      </c>
      <c r="DB345">
        <v>0.5</v>
      </c>
      <c r="DC345" t="s">
        <v>423</v>
      </c>
      <c r="DD345">
        <v>2</v>
      </c>
      <c r="DE345">
        <v>1758507612.5</v>
      </c>
      <c r="DF345">
        <v>420.4495555555556</v>
      </c>
      <c r="DG345">
        <v>420.034</v>
      </c>
      <c r="DH345">
        <v>23.7497</v>
      </c>
      <c r="DI345">
        <v>23.74232222222222</v>
      </c>
      <c r="DJ345">
        <v>420.3304444444445</v>
      </c>
      <c r="DK345">
        <v>23.52031111111111</v>
      </c>
      <c r="DL345">
        <v>500.0063333333333</v>
      </c>
      <c r="DM345">
        <v>89.98112222222221</v>
      </c>
      <c r="DN345">
        <v>0.05444182222222222</v>
      </c>
      <c r="DO345">
        <v>30.02685555555555</v>
      </c>
      <c r="DP345">
        <v>29.99796666666667</v>
      </c>
      <c r="DQ345">
        <v>999.9000000000001</v>
      </c>
      <c r="DR345">
        <v>0</v>
      </c>
      <c r="DS345">
        <v>0</v>
      </c>
      <c r="DT345">
        <v>10015.42222222222</v>
      </c>
      <c r="DU345">
        <v>0</v>
      </c>
      <c r="DV345">
        <v>1.65492</v>
      </c>
      <c r="DW345">
        <v>0.4156563333333333</v>
      </c>
      <c r="DX345">
        <v>430.678</v>
      </c>
      <c r="DY345">
        <v>430.249</v>
      </c>
      <c r="DZ345">
        <v>0.007369995555555556</v>
      </c>
      <c r="EA345">
        <v>420.034</v>
      </c>
      <c r="EB345">
        <v>23.74232222222222</v>
      </c>
      <c r="EC345">
        <v>2.137023333333333</v>
      </c>
      <c r="ED345">
        <v>2.136361111111111</v>
      </c>
      <c r="EE345">
        <v>18.49786666666667</v>
      </c>
      <c r="EF345">
        <v>18.49288888888889</v>
      </c>
      <c r="EG345">
        <v>0.00500056</v>
      </c>
      <c r="EH345">
        <v>0</v>
      </c>
      <c r="EI345">
        <v>0</v>
      </c>
      <c r="EJ345">
        <v>0</v>
      </c>
      <c r="EK345">
        <v>1.6</v>
      </c>
      <c r="EL345">
        <v>0.00500056</v>
      </c>
      <c r="EM345">
        <v>-9.711111111111112</v>
      </c>
      <c r="EN345">
        <v>-2.244444444444445</v>
      </c>
      <c r="EO345">
        <v>35.437</v>
      </c>
      <c r="EP345">
        <v>38.618</v>
      </c>
      <c r="EQ345">
        <v>37</v>
      </c>
      <c r="ER345">
        <v>38.118</v>
      </c>
      <c r="ES345">
        <v>37.45099999999999</v>
      </c>
      <c r="ET345">
        <v>0</v>
      </c>
      <c r="EU345">
        <v>0</v>
      </c>
      <c r="EV345">
        <v>0</v>
      </c>
      <c r="EW345">
        <v>1758507617.5</v>
      </c>
      <c r="EX345">
        <v>0</v>
      </c>
      <c r="EY345">
        <v>-4.157692307692308</v>
      </c>
      <c r="EZ345">
        <v>25.00854686723866</v>
      </c>
      <c r="FA345">
        <v>-45.01538451644323</v>
      </c>
      <c r="FB345">
        <v>-5.019230769230769</v>
      </c>
      <c r="FC345">
        <v>15</v>
      </c>
      <c r="FD345">
        <v>0</v>
      </c>
      <c r="FE345" t="s">
        <v>424</v>
      </c>
      <c r="FF345">
        <v>1747148579.5</v>
      </c>
      <c r="FG345">
        <v>1747148584.5</v>
      </c>
      <c r="FH345">
        <v>0</v>
      </c>
      <c r="FI345">
        <v>0.162</v>
      </c>
      <c r="FJ345">
        <v>-0.001</v>
      </c>
      <c r="FK345">
        <v>0.139</v>
      </c>
      <c r="FL345">
        <v>0.058</v>
      </c>
      <c r="FM345">
        <v>420</v>
      </c>
      <c r="FN345">
        <v>16</v>
      </c>
      <c r="FO345">
        <v>0.19</v>
      </c>
      <c r="FP345">
        <v>0.02</v>
      </c>
      <c r="FQ345">
        <v>0.4452313902439025</v>
      </c>
      <c r="FR345">
        <v>-0.1182284529616724</v>
      </c>
      <c r="FS345">
        <v>0.03578052026975766</v>
      </c>
      <c r="FT345">
        <v>1</v>
      </c>
      <c r="FU345">
        <v>-3.755882352941176</v>
      </c>
      <c r="FV345">
        <v>11.19480516660595</v>
      </c>
      <c r="FW345">
        <v>6.07357783772177</v>
      </c>
      <c r="FX345">
        <v>0</v>
      </c>
      <c r="FY345">
        <v>0.006562210487804879</v>
      </c>
      <c r="FZ345">
        <v>0.008431459024390246</v>
      </c>
      <c r="GA345">
        <v>0.001283630574455833</v>
      </c>
      <c r="GB345">
        <v>1</v>
      </c>
      <c r="GC345">
        <v>2</v>
      </c>
      <c r="GD345">
        <v>3</v>
      </c>
      <c r="GE345" t="s">
        <v>434</v>
      </c>
      <c r="GF345">
        <v>3.12724</v>
      </c>
      <c r="GG345">
        <v>2.73237</v>
      </c>
      <c r="GH345">
        <v>0.0853366</v>
      </c>
      <c r="GI345">
        <v>0.0857308</v>
      </c>
      <c r="GJ345">
        <v>0.105586</v>
      </c>
      <c r="GK345">
        <v>0.106104</v>
      </c>
      <c r="GL345">
        <v>27412.6</v>
      </c>
      <c r="GM345">
        <v>26555.6</v>
      </c>
      <c r="GN345">
        <v>30512.2</v>
      </c>
      <c r="GO345">
        <v>29300.9</v>
      </c>
      <c r="GP345">
        <v>37666.9</v>
      </c>
      <c r="GQ345">
        <v>34449.4</v>
      </c>
      <c r="GR345">
        <v>46682.9</v>
      </c>
      <c r="GS345">
        <v>43528.4</v>
      </c>
      <c r="GT345">
        <v>1.81712</v>
      </c>
      <c r="GU345">
        <v>1.87665</v>
      </c>
      <c r="GV345">
        <v>0.083074</v>
      </c>
      <c r="GW345">
        <v>0</v>
      </c>
      <c r="GX345">
        <v>28.6445</v>
      </c>
      <c r="GY345">
        <v>999.9</v>
      </c>
      <c r="GZ345">
        <v>54.6</v>
      </c>
      <c r="HA345">
        <v>31.1</v>
      </c>
      <c r="HB345">
        <v>27.5311</v>
      </c>
      <c r="HC345">
        <v>63.5418</v>
      </c>
      <c r="HD345">
        <v>16.6106</v>
      </c>
      <c r="HE345">
        <v>1</v>
      </c>
      <c r="HF345">
        <v>0.163486</v>
      </c>
      <c r="HG345">
        <v>-1.16778</v>
      </c>
      <c r="HH345">
        <v>20.2139</v>
      </c>
      <c r="HI345">
        <v>5.23646</v>
      </c>
      <c r="HJ345">
        <v>11.974</v>
      </c>
      <c r="HK345">
        <v>4.97165</v>
      </c>
      <c r="HL345">
        <v>3.291</v>
      </c>
      <c r="HM345">
        <v>9999</v>
      </c>
      <c r="HN345">
        <v>9999</v>
      </c>
      <c r="HO345">
        <v>9999</v>
      </c>
      <c r="HP345">
        <v>999.9</v>
      </c>
      <c r="HQ345">
        <v>4.97293</v>
      </c>
      <c r="HR345">
        <v>1.87733</v>
      </c>
      <c r="HS345">
        <v>1.87546</v>
      </c>
      <c r="HT345">
        <v>1.87825</v>
      </c>
      <c r="HU345">
        <v>1.87499</v>
      </c>
      <c r="HV345">
        <v>1.87852</v>
      </c>
      <c r="HW345">
        <v>1.87565</v>
      </c>
      <c r="HX345">
        <v>1.87683</v>
      </c>
      <c r="HY345">
        <v>0</v>
      </c>
      <c r="HZ345">
        <v>0</v>
      </c>
      <c r="IA345">
        <v>0</v>
      </c>
      <c r="IB345">
        <v>0</v>
      </c>
      <c r="IC345" t="s">
        <v>426</v>
      </c>
      <c r="ID345" t="s">
        <v>427</v>
      </c>
      <c r="IE345" t="s">
        <v>428</v>
      </c>
      <c r="IF345" t="s">
        <v>428</v>
      </c>
      <c r="IG345" t="s">
        <v>428</v>
      </c>
      <c r="IH345" t="s">
        <v>428</v>
      </c>
      <c r="II345">
        <v>0</v>
      </c>
      <c r="IJ345">
        <v>100</v>
      </c>
      <c r="IK345">
        <v>100</v>
      </c>
      <c r="IL345">
        <v>0.119</v>
      </c>
      <c r="IM345">
        <v>0.2293</v>
      </c>
      <c r="IN345">
        <v>-0.2620446997112612</v>
      </c>
      <c r="IO345">
        <v>0.0009670109888777422</v>
      </c>
      <c r="IP345">
        <v>-2.06069886015755E-07</v>
      </c>
      <c r="IQ345">
        <v>1.492131737393187E-10</v>
      </c>
      <c r="IR345">
        <v>-0.04753701319922854</v>
      </c>
      <c r="IS345">
        <v>-0.001311061913088307</v>
      </c>
      <c r="IT345">
        <v>0.0006994928358591311</v>
      </c>
      <c r="IU345">
        <v>-6.08881213830995E-06</v>
      </c>
      <c r="IV345">
        <v>3</v>
      </c>
      <c r="IW345">
        <v>2112</v>
      </c>
      <c r="IX345">
        <v>1</v>
      </c>
      <c r="IY345">
        <v>30</v>
      </c>
      <c r="IZ345">
        <v>189317.3</v>
      </c>
      <c r="JA345">
        <v>189317.2</v>
      </c>
      <c r="JB345">
        <v>1.1145</v>
      </c>
      <c r="JC345">
        <v>2.55981</v>
      </c>
      <c r="JD345">
        <v>1.39893</v>
      </c>
      <c r="JE345">
        <v>2.35229</v>
      </c>
      <c r="JF345">
        <v>1.44897</v>
      </c>
      <c r="JG345">
        <v>2.59155</v>
      </c>
      <c r="JH345">
        <v>37.4098</v>
      </c>
      <c r="JI345">
        <v>24.2188</v>
      </c>
      <c r="JJ345">
        <v>18</v>
      </c>
      <c r="JK345">
        <v>475.721</v>
      </c>
      <c r="JL345">
        <v>483.434</v>
      </c>
      <c r="JM345">
        <v>30.6013</v>
      </c>
      <c r="JN345">
        <v>29.2689</v>
      </c>
      <c r="JO345">
        <v>30</v>
      </c>
      <c r="JP345">
        <v>28.9466</v>
      </c>
      <c r="JQ345">
        <v>29.0045</v>
      </c>
      <c r="JR345">
        <v>22.3369</v>
      </c>
      <c r="JS345">
        <v>22.0361</v>
      </c>
      <c r="JT345">
        <v>100</v>
      </c>
      <c r="JU345">
        <v>30.6044</v>
      </c>
      <c r="JV345">
        <v>420</v>
      </c>
      <c r="JW345">
        <v>23.7349</v>
      </c>
      <c r="JX345">
        <v>100.88</v>
      </c>
      <c r="JY345">
        <v>100.133</v>
      </c>
    </row>
    <row r="346" spans="1:285">
      <c r="A346">
        <v>330</v>
      </c>
      <c r="B346">
        <v>1758507617.5</v>
      </c>
      <c r="C346">
        <v>4100.900000095367</v>
      </c>
      <c r="D346" t="s">
        <v>1092</v>
      </c>
      <c r="E346" t="s">
        <v>1093</v>
      </c>
      <c r="F346">
        <v>5</v>
      </c>
      <c r="G346" t="s">
        <v>975</v>
      </c>
      <c r="H346" t="s">
        <v>420</v>
      </c>
      <c r="I346" t="s">
        <v>421</v>
      </c>
      <c r="J346">
        <v>1758507614.5</v>
      </c>
      <c r="K346">
        <f>(L346)/1000</f>
        <v>0</v>
      </c>
      <c r="L346">
        <f>1000*DL346*AJ346*(DH346-DI346)/(100*DA346*(1000-AJ346*DH346))</f>
        <v>0</v>
      </c>
      <c r="M346">
        <f>DL346*AJ346*(DG346-DF346*(1000-AJ346*DI346)/(1000-AJ346*DH346))/(100*DA346)</f>
        <v>0</v>
      </c>
      <c r="N346">
        <f>DF346 - IF(AJ346&gt;1, M346*DA346*100.0/(AL346), 0)</f>
        <v>0</v>
      </c>
      <c r="O346">
        <f>((U346-K346/2)*N346-M346)/(U346+K346/2)</f>
        <v>0</v>
      </c>
      <c r="P346">
        <f>O346*(DM346+DN346)/1000.0</f>
        <v>0</v>
      </c>
      <c r="Q346">
        <f>(DF346 - IF(AJ346&gt;1, M346*DA346*100.0/(AL346), 0))*(DM346+DN346)/1000.0</f>
        <v>0</v>
      </c>
      <c r="R346">
        <f>2.0/((1/T346-1/S346)+SIGN(T346)*SQRT((1/T346-1/S346)*(1/T346-1/S346) + 4*DB346/((DB346+1)*(DB346+1))*(2*1/T346*1/S346-1/S346*1/S346)))</f>
        <v>0</v>
      </c>
      <c r="S346">
        <f>IF(LEFT(DC346,1)&lt;&gt;"0",IF(LEFT(DC346,1)="1",3.0,DD346),$D$5+$E$5*(DT346*DM346/($K$5*1000))+$F$5*(DT346*DM346/($K$5*1000))*MAX(MIN(DA346,$J$5),$I$5)*MAX(MIN(DA346,$J$5),$I$5)+$G$5*MAX(MIN(DA346,$J$5),$I$5)*(DT346*DM346/($K$5*1000))+$H$5*(DT346*DM346/($K$5*1000))*(DT346*DM346/($K$5*1000)))</f>
        <v>0</v>
      </c>
      <c r="T346">
        <f>K346*(1000-(1000*0.61365*exp(17.502*X346/(240.97+X346))/(DM346+DN346)+DH346)/2)/(1000*0.61365*exp(17.502*X346/(240.97+X346))/(DM346+DN346)-DH346)</f>
        <v>0</v>
      </c>
      <c r="U346">
        <f>1/((DB346+1)/(R346/1.6)+1/(S346/1.37)) + DB346/((DB346+1)/(R346/1.6) + DB346/(S346/1.37))</f>
        <v>0</v>
      </c>
      <c r="V346">
        <f>(CW346*CZ346)</f>
        <v>0</v>
      </c>
      <c r="W346">
        <f>(DO346+(V346+2*0.95*5.67E-8*(((DO346+$B$7)+273)^4-(DO346+273)^4)-44100*K346)/(1.84*29.3*S346+8*0.95*5.67E-8*(DO346+273)^3))</f>
        <v>0</v>
      </c>
      <c r="X346">
        <f>($C$7*DP346+$D$7*DQ346+$E$7*W346)</f>
        <v>0</v>
      </c>
      <c r="Y346">
        <f>0.61365*exp(17.502*X346/(240.97+X346))</f>
        <v>0</v>
      </c>
      <c r="Z346">
        <f>(AA346/AB346*100)</f>
        <v>0</v>
      </c>
      <c r="AA346">
        <f>DH346*(DM346+DN346)/1000</f>
        <v>0</v>
      </c>
      <c r="AB346">
        <f>0.61365*exp(17.502*DO346/(240.97+DO346))</f>
        <v>0</v>
      </c>
      <c r="AC346">
        <f>(Y346-DH346*(DM346+DN346)/1000)</f>
        <v>0</v>
      </c>
      <c r="AD346">
        <f>(-K346*44100)</f>
        <v>0</v>
      </c>
      <c r="AE346">
        <f>2*29.3*S346*0.92*(DO346-X346)</f>
        <v>0</v>
      </c>
      <c r="AF346">
        <f>2*0.95*5.67E-8*(((DO346+$B$7)+273)^4-(X346+273)^4)</f>
        <v>0</v>
      </c>
      <c r="AG346">
        <f>V346+AF346+AD346+AE346</f>
        <v>0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MAX(0,($B$13+$C$13*DT346)/(1+$D$13*DT346)*DM346/(DO346+273)*$E$13)</f>
        <v>0</v>
      </c>
      <c r="AM346" t="s">
        <v>422</v>
      </c>
      <c r="AN346" t="s">
        <v>422</v>
      </c>
      <c r="AO346">
        <v>0</v>
      </c>
      <c r="AP346">
        <v>0</v>
      </c>
      <c r="AQ346">
        <f>1-AO346/AP346</f>
        <v>0</v>
      </c>
      <c r="AR346">
        <v>0</v>
      </c>
      <c r="AS346" t="s">
        <v>422</v>
      </c>
      <c r="AT346" t="s">
        <v>422</v>
      </c>
      <c r="AU346">
        <v>0</v>
      </c>
      <c r="AV346">
        <v>0</v>
      </c>
      <c r="AW346">
        <f>1-AU346/AV346</f>
        <v>0</v>
      </c>
      <c r="AX346">
        <v>0.5</v>
      </c>
      <c r="AY346">
        <f>CX346</f>
        <v>0</v>
      </c>
      <c r="AZ346">
        <f>M346</f>
        <v>0</v>
      </c>
      <c r="BA346">
        <f>AW346*AX346*AY346</f>
        <v>0</v>
      </c>
      <c r="BB346">
        <f>(AZ346-AR346)/AY346</f>
        <v>0</v>
      </c>
      <c r="BC346">
        <f>(AP346-AV346)/AV346</f>
        <v>0</v>
      </c>
      <c r="BD346">
        <f>AO346/(AQ346+AO346/AV346)</f>
        <v>0</v>
      </c>
      <c r="BE346" t="s">
        <v>422</v>
      </c>
      <c r="BF346">
        <v>0</v>
      </c>
      <c r="BG346">
        <f>IF(BF346&lt;&gt;0, BF346, BD346)</f>
        <v>0</v>
      </c>
      <c r="BH346">
        <f>1-BG346/AV346</f>
        <v>0</v>
      </c>
      <c r="BI346">
        <f>(AV346-AU346)/(AV346-BG346)</f>
        <v>0</v>
      </c>
      <c r="BJ346">
        <f>(AP346-AV346)/(AP346-BG346)</f>
        <v>0</v>
      </c>
      <c r="BK346">
        <f>(AV346-AU346)/(AV346-AO346)</f>
        <v>0</v>
      </c>
      <c r="BL346">
        <f>(AP346-AV346)/(AP346-AO346)</f>
        <v>0</v>
      </c>
      <c r="BM346">
        <f>(BI346*BG346/AU346)</f>
        <v>0</v>
      </c>
      <c r="BN346">
        <f>(1-BM346)</f>
        <v>0</v>
      </c>
      <c r="CW346">
        <f>$B$11*DU346+$C$11*DV346+$F$11*EG346*(1-EJ346)</f>
        <v>0</v>
      </c>
      <c r="CX346">
        <f>CW346*CY346</f>
        <v>0</v>
      </c>
      <c r="CY346">
        <f>($B$11*$D$9+$C$11*$D$9+$F$11*((ET346+EL346)/MAX(ET346+EL346+EU346, 0.1)*$I$9+EU346/MAX(ET346+EL346+EU346, 0.1)*$J$9))/($B$11+$C$11+$F$11)</f>
        <v>0</v>
      </c>
      <c r="CZ346">
        <f>($B$11*$K$9+$C$11*$K$9+$F$11*((ET346+EL346)/MAX(ET346+EL346+EU346, 0.1)*$P$9+EU346/MAX(ET346+EL346+EU346, 0.1)*$Q$9))/($B$11+$C$11+$F$11)</f>
        <v>0</v>
      </c>
      <c r="DA346">
        <v>5.52</v>
      </c>
      <c r="DB346">
        <v>0.5</v>
      </c>
      <c r="DC346" t="s">
        <v>423</v>
      </c>
      <c r="DD346">
        <v>2</v>
      </c>
      <c r="DE346">
        <v>1758507614.5</v>
      </c>
      <c r="DF346">
        <v>420.4693333333333</v>
      </c>
      <c r="DG346">
        <v>420.0146666666667</v>
      </c>
      <c r="DH346">
        <v>23.74857777777778</v>
      </c>
      <c r="DI346">
        <v>23.74113333333334</v>
      </c>
      <c r="DJ346">
        <v>420.3503333333334</v>
      </c>
      <c r="DK346">
        <v>23.51922222222222</v>
      </c>
      <c r="DL346">
        <v>500.0378888888889</v>
      </c>
      <c r="DM346">
        <v>89.98118888888888</v>
      </c>
      <c r="DN346">
        <v>0.05444641111111111</v>
      </c>
      <c r="DO346">
        <v>30.02658888888889</v>
      </c>
      <c r="DP346">
        <v>29.99937777777778</v>
      </c>
      <c r="DQ346">
        <v>999.9000000000001</v>
      </c>
      <c r="DR346">
        <v>0</v>
      </c>
      <c r="DS346">
        <v>0</v>
      </c>
      <c r="DT346">
        <v>10021.44444444445</v>
      </c>
      <c r="DU346">
        <v>0</v>
      </c>
      <c r="DV346">
        <v>1.65492</v>
      </c>
      <c r="DW346">
        <v>0.4549017777777778</v>
      </c>
      <c r="DX346">
        <v>430.6978888888889</v>
      </c>
      <c r="DY346">
        <v>430.2286666666666</v>
      </c>
      <c r="DZ346">
        <v>0.007447984444444444</v>
      </c>
      <c r="EA346">
        <v>420.0146666666667</v>
      </c>
      <c r="EB346">
        <v>23.74113333333334</v>
      </c>
      <c r="EC346">
        <v>2.136924444444444</v>
      </c>
      <c r="ED346">
        <v>2.136255555555556</v>
      </c>
      <c r="EE346">
        <v>18.49713333333333</v>
      </c>
      <c r="EF346">
        <v>18.4921</v>
      </c>
      <c r="EG346">
        <v>0.00500056</v>
      </c>
      <c r="EH346">
        <v>0</v>
      </c>
      <c r="EI346">
        <v>0</v>
      </c>
      <c r="EJ346">
        <v>0</v>
      </c>
      <c r="EK346">
        <v>2.588888888888889</v>
      </c>
      <c r="EL346">
        <v>0.00500056</v>
      </c>
      <c r="EM346">
        <v>-5.5</v>
      </c>
      <c r="EN346">
        <v>-1.7</v>
      </c>
      <c r="EO346">
        <v>35.437</v>
      </c>
      <c r="EP346">
        <v>38.597</v>
      </c>
      <c r="EQ346">
        <v>37</v>
      </c>
      <c r="ER346">
        <v>38.097</v>
      </c>
      <c r="ES346">
        <v>37.437</v>
      </c>
      <c r="ET346">
        <v>0</v>
      </c>
      <c r="EU346">
        <v>0</v>
      </c>
      <c r="EV346">
        <v>0</v>
      </c>
      <c r="EW346">
        <v>1758507619.3</v>
      </c>
      <c r="EX346">
        <v>0</v>
      </c>
      <c r="EY346">
        <v>-3.512</v>
      </c>
      <c r="EZ346">
        <v>28.92307694484964</v>
      </c>
      <c r="FA346">
        <v>-8.26153855281469</v>
      </c>
      <c r="FB346">
        <v>-5.167999999999999</v>
      </c>
      <c r="FC346">
        <v>15</v>
      </c>
      <c r="FD346">
        <v>0</v>
      </c>
      <c r="FE346" t="s">
        <v>424</v>
      </c>
      <c r="FF346">
        <v>1747148579.5</v>
      </c>
      <c r="FG346">
        <v>1747148584.5</v>
      </c>
      <c r="FH346">
        <v>0</v>
      </c>
      <c r="FI346">
        <v>0.162</v>
      </c>
      <c r="FJ346">
        <v>-0.001</v>
      </c>
      <c r="FK346">
        <v>0.139</v>
      </c>
      <c r="FL346">
        <v>0.058</v>
      </c>
      <c r="FM346">
        <v>420</v>
      </c>
      <c r="FN346">
        <v>16</v>
      </c>
      <c r="FO346">
        <v>0.19</v>
      </c>
      <c r="FP346">
        <v>0.02</v>
      </c>
      <c r="FQ346">
        <v>0.4481865</v>
      </c>
      <c r="FR346">
        <v>0.05525196247654734</v>
      </c>
      <c r="FS346">
        <v>0.03976979318088039</v>
      </c>
      <c r="FT346">
        <v>1</v>
      </c>
      <c r="FU346">
        <v>-4.161764705882353</v>
      </c>
      <c r="FV346">
        <v>20.05958747323782</v>
      </c>
      <c r="FW346">
        <v>6.615312660161687</v>
      </c>
      <c r="FX346">
        <v>0</v>
      </c>
      <c r="FY346">
        <v>0.00689940525</v>
      </c>
      <c r="FZ346">
        <v>0.004256997861163216</v>
      </c>
      <c r="GA346">
        <v>0.001057938527008983</v>
      </c>
      <c r="GB346">
        <v>1</v>
      </c>
      <c r="GC346">
        <v>2</v>
      </c>
      <c r="GD346">
        <v>3</v>
      </c>
      <c r="GE346" t="s">
        <v>434</v>
      </c>
      <c r="GF346">
        <v>3.12728</v>
      </c>
      <c r="GG346">
        <v>2.73204</v>
      </c>
      <c r="GH346">
        <v>0.0853382</v>
      </c>
      <c r="GI346">
        <v>0.0857291</v>
      </c>
      <c r="GJ346">
        <v>0.105579</v>
      </c>
      <c r="GK346">
        <v>0.106104</v>
      </c>
      <c r="GL346">
        <v>27412.7</v>
      </c>
      <c r="GM346">
        <v>26555.9</v>
      </c>
      <c r="GN346">
        <v>30512.4</v>
      </c>
      <c r="GO346">
        <v>29301.1</v>
      </c>
      <c r="GP346">
        <v>37667.2</v>
      </c>
      <c r="GQ346">
        <v>34449.6</v>
      </c>
      <c r="GR346">
        <v>46682.9</v>
      </c>
      <c r="GS346">
        <v>43528.6</v>
      </c>
      <c r="GT346">
        <v>1.81725</v>
      </c>
      <c r="GU346">
        <v>1.87647</v>
      </c>
      <c r="GV346">
        <v>0.083372</v>
      </c>
      <c r="GW346">
        <v>0</v>
      </c>
      <c r="GX346">
        <v>28.6457</v>
      </c>
      <c r="GY346">
        <v>999.9</v>
      </c>
      <c r="GZ346">
        <v>54.6</v>
      </c>
      <c r="HA346">
        <v>31</v>
      </c>
      <c r="HB346">
        <v>27.3734</v>
      </c>
      <c r="HC346">
        <v>63.4018</v>
      </c>
      <c r="HD346">
        <v>16.4463</v>
      </c>
      <c r="HE346">
        <v>1</v>
      </c>
      <c r="HF346">
        <v>0.163501</v>
      </c>
      <c r="HG346">
        <v>-1.21603</v>
      </c>
      <c r="HH346">
        <v>20.2135</v>
      </c>
      <c r="HI346">
        <v>5.23646</v>
      </c>
      <c r="HJ346">
        <v>11.974</v>
      </c>
      <c r="HK346">
        <v>4.97165</v>
      </c>
      <c r="HL346">
        <v>3.291</v>
      </c>
      <c r="HM346">
        <v>9999</v>
      </c>
      <c r="HN346">
        <v>9999</v>
      </c>
      <c r="HO346">
        <v>9999</v>
      </c>
      <c r="HP346">
        <v>999.9</v>
      </c>
      <c r="HQ346">
        <v>4.97293</v>
      </c>
      <c r="HR346">
        <v>1.87732</v>
      </c>
      <c r="HS346">
        <v>1.87546</v>
      </c>
      <c r="HT346">
        <v>1.87822</v>
      </c>
      <c r="HU346">
        <v>1.87498</v>
      </c>
      <c r="HV346">
        <v>1.87851</v>
      </c>
      <c r="HW346">
        <v>1.87563</v>
      </c>
      <c r="HX346">
        <v>1.87683</v>
      </c>
      <c r="HY346">
        <v>0</v>
      </c>
      <c r="HZ346">
        <v>0</v>
      </c>
      <c r="IA346">
        <v>0</v>
      </c>
      <c r="IB346">
        <v>0</v>
      </c>
      <c r="IC346" t="s">
        <v>426</v>
      </c>
      <c r="ID346" t="s">
        <v>427</v>
      </c>
      <c r="IE346" t="s">
        <v>428</v>
      </c>
      <c r="IF346" t="s">
        <v>428</v>
      </c>
      <c r="IG346" t="s">
        <v>428</v>
      </c>
      <c r="IH346" t="s">
        <v>428</v>
      </c>
      <c r="II346">
        <v>0</v>
      </c>
      <c r="IJ346">
        <v>100</v>
      </c>
      <c r="IK346">
        <v>100</v>
      </c>
      <c r="IL346">
        <v>0.119</v>
      </c>
      <c r="IM346">
        <v>0.2292</v>
      </c>
      <c r="IN346">
        <v>-0.2620446997112612</v>
      </c>
      <c r="IO346">
        <v>0.0009670109888777422</v>
      </c>
      <c r="IP346">
        <v>-2.06069886015755E-07</v>
      </c>
      <c r="IQ346">
        <v>1.492131737393187E-10</v>
      </c>
      <c r="IR346">
        <v>-0.04753701319922854</v>
      </c>
      <c r="IS346">
        <v>-0.001311061913088307</v>
      </c>
      <c r="IT346">
        <v>0.0006994928358591311</v>
      </c>
      <c r="IU346">
        <v>-6.08881213830995E-06</v>
      </c>
      <c r="IV346">
        <v>3</v>
      </c>
      <c r="IW346">
        <v>2112</v>
      </c>
      <c r="IX346">
        <v>1</v>
      </c>
      <c r="IY346">
        <v>30</v>
      </c>
      <c r="IZ346">
        <v>189317.3</v>
      </c>
      <c r="JA346">
        <v>189317.2</v>
      </c>
      <c r="JB346">
        <v>1.1145</v>
      </c>
      <c r="JC346">
        <v>2.55737</v>
      </c>
      <c r="JD346">
        <v>1.39893</v>
      </c>
      <c r="JE346">
        <v>2.35352</v>
      </c>
      <c r="JF346">
        <v>1.44897</v>
      </c>
      <c r="JG346">
        <v>2.55371</v>
      </c>
      <c r="JH346">
        <v>37.4098</v>
      </c>
      <c r="JI346">
        <v>24.2188</v>
      </c>
      <c r="JJ346">
        <v>18</v>
      </c>
      <c r="JK346">
        <v>475.789</v>
      </c>
      <c r="JL346">
        <v>483.323</v>
      </c>
      <c r="JM346">
        <v>30.5966</v>
      </c>
      <c r="JN346">
        <v>29.2689</v>
      </c>
      <c r="JO346">
        <v>30</v>
      </c>
      <c r="JP346">
        <v>28.9466</v>
      </c>
      <c r="JQ346">
        <v>29.0053</v>
      </c>
      <c r="JR346">
        <v>22.3389</v>
      </c>
      <c r="JS346">
        <v>22.0361</v>
      </c>
      <c r="JT346">
        <v>100</v>
      </c>
      <c r="JU346">
        <v>30.6044</v>
      </c>
      <c r="JV346">
        <v>420</v>
      </c>
      <c r="JW346">
        <v>23.7349</v>
      </c>
      <c r="JX346">
        <v>100.88</v>
      </c>
      <c r="JY346">
        <v>100.134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2025-09-22T02:21:44Z</dcterms:created>
  <dcterms:modified xsi:type="dcterms:W3CDTF">2025-09-22T02:21:44Z</dcterms:modified>
</cp:coreProperties>
</file>